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4/2º Trimestre/Publicar/"/>
    </mc:Choice>
  </mc:AlternateContent>
  <xr:revisionPtr revIDLastSave="3" documentId="8_{E27162DE-22DC-4656-B1FA-8A86BF68EEEE}" xr6:coauthVersionLast="47" xr6:coauthVersionMax="47" xr10:uidLastSave="{26A60CF2-4624-4041-9B6B-116AC2360992}"/>
  <bookViews>
    <workbookView xWindow="-120" yWindow="-120" windowWidth="29040" windowHeight="15840" xr2:uid="{00000000-000D-0000-FFFF-FFFF00000000}"/>
  </bookViews>
  <sheets>
    <sheet name="Inicio" sheetId="1" r:id="rId1"/>
    <sheet name="Proc Primera Instancia" sheetId="2" r:id="rId2"/>
    <sheet name="Renuncias" sheetId="3" r:id="rId3"/>
    <sheet name="Recursos" sheetId="4" r:id="rId4"/>
    <sheet name="Personas Enjuiciadas" sheetId="5" r:id="rId5"/>
    <sheet name="% Condenados" sheetId="6" r:id="rId6"/>
    <sheet name="Terminación 1ª Instancia" sheetId="7" r:id="rId7"/>
    <sheet name="Terminación Recursos" sheetId="8" r:id="rId8"/>
    <sheet name="% Terminación Recursos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9" l="1"/>
  <c r="E14" i="6" l="1"/>
  <c r="F62" i="8" l="1"/>
  <c r="G62" i="8"/>
  <c r="I62" i="8"/>
  <c r="J62" i="8"/>
  <c r="K62" i="8"/>
  <c r="M62" i="8"/>
  <c r="N62" i="8"/>
  <c r="O62" i="8"/>
  <c r="R62" i="8"/>
  <c r="S62" i="8"/>
  <c r="V62" i="8"/>
  <c r="C62" i="8"/>
  <c r="Q62" i="8" l="1"/>
  <c r="P62" i="8"/>
  <c r="U62" i="8"/>
  <c r="T62" i="8"/>
  <c r="D62" i="8"/>
  <c r="E62" i="8"/>
  <c r="L62" i="8"/>
  <c r="H62" i="8"/>
  <c r="E61" i="7"/>
  <c r="F61" i="7"/>
  <c r="I61" i="7"/>
  <c r="J61" i="7"/>
  <c r="M61" i="7"/>
  <c r="N61" i="7"/>
  <c r="Q61" i="7"/>
  <c r="R61" i="7"/>
  <c r="U61" i="7"/>
  <c r="V61" i="7"/>
  <c r="F61" i="5"/>
  <c r="J61" i="5"/>
  <c r="N61" i="5"/>
  <c r="C61" i="5"/>
  <c r="C62" i="4"/>
  <c r="E62" i="3"/>
  <c r="M62" i="4" l="1"/>
  <c r="E62" i="4"/>
  <c r="L61" i="5"/>
  <c r="D61" i="5"/>
  <c r="C61" i="7"/>
  <c r="O61" i="7"/>
  <c r="G61" i="7"/>
  <c r="L62" i="4"/>
  <c r="D62" i="4"/>
  <c r="K62" i="4"/>
  <c r="C62" i="3"/>
  <c r="Q61" i="5"/>
  <c r="I61" i="5"/>
  <c r="K61" i="5"/>
  <c r="O61" i="5"/>
  <c r="G61" i="5"/>
  <c r="T61" i="7"/>
  <c r="L61" i="7"/>
  <c r="D61" i="7"/>
  <c r="I62" i="4"/>
  <c r="P61" i="5"/>
  <c r="H61" i="5"/>
  <c r="S61" i="7"/>
  <c r="K61" i="7"/>
  <c r="D62" i="3"/>
  <c r="G62" i="4"/>
  <c r="J62" i="4"/>
  <c r="H62" i="4"/>
  <c r="N62" i="4"/>
  <c r="F62" i="4"/>
  <c r="M61" i="5"/>
  <c r="E61" i="5"/>
  <c r="P61" i="7"/>
  <c r="H61" i="7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C62" i="2"/>
  <c r="C12" i="9" l="1"/>
  <c r="D12" i="9"/>
  <c r="E12" i="9"/>
  <c r="F12" i="9"/>
  <c r="G12" i="9"/>
  <c r="H12" i="9"/>
  <c r="C13" i="9"/>
  <c r="D13" i="9"/>
  <c r="E13" i="9"/>
  <c r="F13" i="9"/>
  <c r="G13" i="9"/>
  <c r="H13" i="9"/>
  <c r="C14" i="9"/>
  <c r="D14" i="9"/>
  <c r="E14" i="9"/>
  <c r="F14" i="9"/>
  <c r="G14" i="9"/>
  <c r="H14" i="9"/>
  <c r="C15" i="9"/>
  <c r="D15" i="9"/>
  <c r="E15" i="9"/>
  <c r="F15" i="9"/>
  <c r="G15" i="9"/>
  <c r="H15" i="9"/>
  <c r="C16" i="9"/>
  <c r="D16" i="9"/>
  <c r="E16" i="9"/>
  <c r="F16" i="9"/>
  <c r="G16" i="9"/>
  <c r="H16" i="9"/>
  <c r="C17" i="9"/>
  <c r="D17" i="9"/>
  <c r="E17" i="9"/>
  <c r="F17" i="9"/>
  <c r="G17" i="9"/>
  <c r="H17" i="9"/>
  <c r="C18" i="9"/>
  <c r="D18" i="9"/>
  <c r="E18" i="9"/>
  <c r="F18" i="9"/>
  <c r="G18" i="9"/>
  <c r="H18" i="9"/>
  <c r="C19" i="9"/>
  <c r="D19" i="9"/>
  <c r="E19" i="9"/>
  <c r="F19" i="9"/>
  <c r="G19" i="9"/>
  <c r="H19" i="9"/>
  <c r="C20" i="9"/>
  <c r="D20" i="9"/>
  <c r="E20" i="9"/>
  <c r="F20" i="9"/>
  <c r="G20" i="9"/>
  <c r="H20" i="9"/>
  <c r="C21" i="9"/>
  <c r="D21" i="9"/>
  <c r="E21" i="9"/>
  <c r="F21" i="9"/>
  <c r="G21" i="9"/>
  <c r="H21" i="9"/>
  <c r="C22" i="9"/>
  <c r="D22" i="9"/>
  <c r="E22" i="9"/>
  <c r="F22" i="9"/>
  <c r="G22" i="9"/>
  <c r="H22" i="9"/>
  <c r="C23" i="9"/>
  <c r="D23" i="9"/>
  <c r="E23" i="9"/>
  <c r="F23" i="9"/>
  <c r="G23" i="9"/>
  <c r="H23" i="9"/>
  <c r="C24" i="9"/>
  <c r="D24" i="9"/>
  <c r="E24" i="9"/>
  <c r="F24" i="9"/>
  <c r="G24" i="9"/>
  <c r="H24" i="9"/>
  <c r="C25" i="9"/>
  <c r="D25" i="9"/>
  <c r="E25" i="9"/>
  <c r="F25" i="9"/>
  <c r="G25" i="9"/>
  <c r="H25" i="9"/>
  <c r="C26" i="9"/>
  <c r="D26" i="9"/>
  <c r="E26" i="9"/>
  <c r="F26" i="9"/>
  <c r="G26" i="9"/>
  <c r="H26" i="9"/>
  <c r="C27" i="9"/>
  <c r="D27" i="9"/>
  <c r="E27" i="9"/>
  <c r="F27" i="9"/>
  <c r="G27" i="9"/>
  <c r="H27" i="9"/>
  <c r="C28" i="9"/>
  <c r="D28" i="9"/>
  <c r="E28" i="9"/>
  <c r="F28" i="9"/>
  <c r="G28" i="9"/>
  <c r="H28" i="9"/>
  <c r="C29" i="9"/>
  <c r="D29" i="9"/>
  <c r="E29" i="9"/>
  <c r="F29" i="9"/>
  <c r="G29" i="9"/>
  <c r="H29" i="9"/>
  <c r="C30" i="9"/>
  <c r="D30" i="9"/>
  <c r="E30" i="9"/>
  <c r="F30" i="9"/>
  <c r="G30" i="9"/>
  <c r="H30" i="9"/>
  <c r="C31" i="9"/>
  <c r="D31" i="9"/>
  <c r="E31" i="9"/>
  <c r="F31" i="9"/>
  <c r="G31" i="9"/>
  <c r="H31" i="9"/>
  <c r="C32" i="9"/>
  <c r="D32" i="9"/>
  <c r="E32" i="9"/>
  <c r="F32" i="9"/>
  <c r="G32" i="9"/>
  <c r="H32" i="9"/>
  <c r="C33" i="9"/>
  <c r="D33" i="9"/>
  <c r="E33" i="9"/>
  <c r="F33" i="9"/>
  <c r="G33" i="9"/>
  <c r="H33" i="9"/>
  <c r="C34" i="9"/>
  <c r="D34" i="9"/>
  <c r="E34" i="9"/>
  <c r="F34" i="9"/>
  <c r="G34" i="9"/>
  <c r="H34" i="9"/>
  <c r="C35" i="9"/>
  <c r="D35" i="9"/>
  <c r="E35" i="9"/>
  <c r="F35" i="9"/>
  <c r="G35" i="9"/>
  <c r="H35" i="9"/>
  <c r="C36" i="9"/>
  <c r="D36" i="9"/>
  <c r="E36" i="9"/>
  <c r="F36" i="9"/>
  <c r="G36" i="9"/>
  <c r="H36" i="9"/>
  <c r="C37" i="9"/>
  <c r="D37" i="9"/>
  <c r="E37" i="9"/>
  <c r="F37" i="9"/>
  <c r="G37" i="9"/>
  <c r="H37" i="9"/>
  <c r="C38" i="9"/>
  <c r="D38" i="9"/>
  <c r="E38" i="9"/>
  <c r="F38" i="9"/>
  <c r="G38" i="9"/>
  <c r="H38" i="9"/>
  <c r="C39" i="9"/>
  <c r="D39" i="9"/>
  <c r="E39" i="9"/>
  <c r="F39" i="9"/>
  <c r="G39" i="9"/>
  <c r="H39" i="9"/>
  <c r="C40" i="9"/>
  <c r="D40" i="9"/>
  <c r="E40" i="9"/>
  <c r="F40" i="9"/>
  <c r="G40" i="9"/>
  <c r="H40" i="9"/>
  <c r="C41" i="9"/>
  <c r="D41" i="9"/>
  <c r="E41" i="9"/>
  <c r="F41" i="9"/>
  <c r="G41" i="9"/>
  <c r="H41" i="9"/>
  <c r="C42" i="9"/>
  <c r="D42" i="9"/>
  <c r="E42" i="9"/>
  <c r="F42" i="9"/>
  <c r="G42" i="9"/>
  <c r="H42" i="9"/>
  <c r="C43" i="9"/>
  <c r="D43" i="9"/>
  <c r="E43" i="9"/>
  <c r="F43" i="9"/>
  <c r="G43" i="9"/>
  <c r="H43" i="9"/>
  <c r="C44" i="9"/>
  <c r="D44" i="9"/>
  <c r="E44" i="9"/>
  <c r="F44" i="9"/>
  <c r="G44" i="9"/>
  <c r="H44" i="9"/>
  <c r="C45" i="9"/>
  <c r="D45" i="9"/>
  <c r="E45" i="9"/>
  <c r="F45" i="9"/>
  <c r="G45" i="9"/>
  <c r="H45" i="9"/>
  <c r="C46" i="9"/>
  <c r="D46" i="9"/>
  <c r="E46" i="9"/>
  <c r="F46" i="9"/>
  <c r="G46" i="9"/>
  <c r="H46" i="9"/>
  <c r="C47" i="9"/>
  <c r="D47" i="9"/>
  <c r="E47" i="9"/>
  <c r="F47" i="9"/>
  <c r="G47" i="9"/>
  <c r="H47" i="9"/>
  <c r="C48" i="9"/>
  <c r="D48" i="9"/>
  <c r="E48" i="9"/>
  <c r="F48" i="9"/>
  <c r="G48" i="9"/>
  <c r="H48" i="9"/>
  <c r="C49" i="9"/>
  <c r="D49" i="9"/>
  <c r="E49" i="9"/>
  <c r="F49" i="9"/>
  <c r="G49" i="9"/>
  <c r="H49" i="9"/>
  <c r="C50" i="9"/>
  <c r="D50" i="9"/>
  <c r="E50" i="9"/>
  <c r="F50" i="9"/>
  <c r="G50" i="9"/>
  <c r="H50" i="9"/>
  <c r="C51" i="9"/>
  <c r="D51" i="9"/>
  <c r="E51" i="9"/>
  <c r="F51" i="9"/>
  <c r="G51" i="9"/>
  <c r="H51" i="9"/>
  <c r="C52" i="9"/>
  <c r="D52" i="9"/>
  <c r="E52" i="9"/>
  <c r="F52" i="9"/>
  <c r="G52" i="9"/>
  <c r="H52" i="9"/>
  <c r="C53" i="9"/>
  <c r="D53" i="9"/>
  <c r="E53" i="9"/>
  <c r="F53" i="9"/>
  <c r="G53" i="9"/>
  <c r="H53" i="9"/>
  <c r="C54" i="9"/>
  <c r="D54" i="9"/>
  <c r="E54" i="9"/>
  <c r="F54" i="9"/>
  <c r="G54" i="9"/>
  <c r="H54" i="9"/>
  <c r="C55" i="9"/>
  <c r="D55" i="9"/>
  <c r="E55" i="9"/>
  <c r="F55" i="9"/>
  <c r="G55" i="9"/>
  <c r="H55" i="9"/>
  <c r="C56" i="9"/>
  <c r="D56" i="9"/>
  <c r="E56" i="9"/>
  <c r="F56" i="9"/>
  <c r="G56" i="9"/>
  <c r="H56" i="9"/>
  <c r="C57" i="9"/>
  <c r="D57" i="9"/>
  <c r="E57" i="9"/>
  <c r="F57" i="9"/>
  <c r="G57" i="9"/>
  <c r="H57" i="9"/>
  <c r="C58" i="9"/>
  <c r="D58" i="9"/>
  <c r="E58" i="9"/>
  <c r="F58" i="9"/>
  <c r="G58" i="9"/>
  <c r="H58" i="9"/>
  <c r="C59" i="9"/>
  <c r="D59" i="9"/>
  <c r="E59" i="9"/>
  <c r="F59" i="9"/>
  <c r="G59" i="9"/>
  <c r="H59" i="9"/>
  <c r="C60" i="9"/>
  <c r="D60" i="9"/>
  <c r="E60" i="9"/>
  <c r="F60" i="9"/>
  <c r="G60" i="9"/>
  <c r="H60" i="9"/>
  <c r="C29" i="6"/>
  <c r="D29" i="6"/>
  <c r="E29" i="6"/>
  <c r="C30" i="6"/>
  <c r="D30" i="6"/>
  <c r="E30" i="6"/>
  <c r="C31" i="6"/>
  <c r="D31" i="6"/>
  <c r="E31" i="6"/>
  <c r="C32" i="6"/>
  <c r="D32" i="6"/>
  <c r="E32" i="6"/>
  <c r="C33" i="6"/>
  <c r="D33" i="6"/>
  <c r="E33" i="6"/>
  <c r="C34" i="6"/>
  <c r="D34" i="6"/>
  <c r="E34" i="6"/>
  <c r="C35" i="6"/>
  <c r="D35" i="6"/>
  <c r="E35" i="6"/>
  <c r="C36" i="6"/>
  <c r="D36" i="6"/>
  <c r="E36" i="6"/>
  <c r="C37" i="6"/>
  <c r="D37" i="6"/>
  <c r="E37" i="6"/>
  <c r="C38" i="6"/>
  <c r="D38" i="6"/>
  <c r="E38" i="6"/>
  <c r="C39" i="6"/>
  <c r="D39" i="6"/>
  <c r="E39" i="6"/>
  <c r="C40" i="6"/>
  <c r="D40" i="6"/>
  <c r="E40" i="6"/>
  <c r="C41" i="6"/>
  <c r="D41" i="6"/>
  <c r="E41" i="6"/>
  <c r="C42" i="6"/>
  <c r="D42" i="6"/>
  <c r="E42" i="6"/>
  <c r="C43" i="6"/>
  <c r="D43" i="6"/>
  <c r="E43" i="6"/>
  <c r="C44" i="6"/>
  <c r="D44" i="6"/>
  <c r="E44" i="6"/>
  <c r="C45" i="6"/>
  <c r="D45" i="6"/>
  <c r="E45" i="6"/>
  <c r="C46" i="6"/>
  <c r="D46" i="6"/>
  <c r="E46" i="6"/>
  <c r="C47" i="6"/>
  <c r="D47" i="6"/>
  <c r="E47" i="6"/>
  <c r="C48" i="6"/>
  <c r="D48" i="6"/>
  <c r="E48" i="6"/>
  <c r="C49" i="6"/>
  <c r="D49" i="6"/>
  <c r="E49" i="6"/>
  <c r="C50" i="6"/>
  <c r="D50" i="6"/>
  <c r="E50" i="6"/>
  <c r="C51" i="6"/>
  <c r="D51" i="6"/>
  <c r="E51" i="6"/>
  <c r="C52" i="6"/>
  <c r="D52" i="6"/>
  <c r="E52" i="6"/>
  <c r="C53" i="6"/>
  <c r="D53" i="6"/>
  <c r="E53" i="6"/>
  <c r="C54" i="6"/>
  <c r="D54" i="6"/>
  <c r="E54" i="6"/>
  <c r="C55" i="6"/>
  <c r="D55" i="6"/>
  <c r="E55" i="6"/>
  <c r="C56" i="6"/>
  <c r="D56" i="6"/>
  <c r="E56" i="6"/>
  <c r="C57" i="6"/>
  <c r="D57" i="6"/>
  <c r="E57" i="6"/>
  <c r="C58" i="6"/>
  <c r="D58" i="6"/>
  <c r="E58" i="6"/>
  <c r="C59" i="6"/>
  <c r="D59" i="6"/>
  <c r="E59" i="6"/>
  <c r="C60" i="6"/>
  <c r="D60" i="6"/>
  <c r="E60" i="6"/>
  <c r="C61" i="6"/>
  <c r="D61" i="6"/>
  <c r="E61" i="6"/>
  <c r="C13" i="6"/>
  <c r="D13" i="6"/>
  <c r="E13" i="6"/>
  <c r="C14" i="6"/>
  <c r="D14" i="6"/>
  <c r="C15" i="6"/>
  <c r="D15" i="6"/>
  <c r="E15" i="6"/>
  <c r="C16" i="6"/>
  <c r="D16" i="6"/>
  <c r="E16" i="6"/>
  <c r="C17" i="6"/>
  <c r="D17" i="6"/>
  <c r="E17" i="6"/>
  <c r="C18" i="6"/>
  <c r="D18" i="6"/>
  <c r="E18" i="6"/>
  <c r="C19" i="6"/>
  <c r="D19" i="6"/>
  <c r="E19" i="6"/>
  <c r="C20" i="6"/>
  <c r="D20" i="6"/>
  <c r="E20" i="6"/>
  <c r="C21" i="6"/>
  <c r="D21" i="6"/>
  <c r="E21" i="6"/>
  <c r="C22" i="6"/>
  <c r="D22" i="6"/>
  <c r="E22" i="6"/>
  <c r="C23" i="6"/>
  <c r="D23" i="6"/>
  <c r="E23" i="6"/>
  <c r="C24" i="6"/>
  <c r="D24" i="6"/>
  <c r="E24" i="6"/>
  <c r="C25" i="6"/>
  <c r="D25" i="6"/>
  <c r="E25" i="6"/>
  <c r="C26" i="6"/>
  <c r="D26" i="6"/>
  <c r="E26" i="6"/>
  <c r="C27" i="6"/>
  <c r="D27" i="6"/>
  <c r="E27" i="6"/>
  <c r="C28" i="6"/>
  <c r="D28" i="6"/>
  <c r="E28" i="6"/>
  <c r="H61" i="9" l="1"/>
  <c r="G61" i="9"/>
  <c r="F61" i="9"/>
  <c r="E61" i="9"/>
  <c r="D61" i="9"/>
  <c r="C61" i="9"/>
  <c r="H11" i="9"/>
  <c r="G11" i="9"/>
  <c r="F11" i="9"/>
  <c r="D11" i="9"/>
  <c r="C11" i="9"/>
  <c r="C62" i="6"/>
  <c r="D62" i="6"/>
  <c r="E62" i="6"/>
  <c r="E12" i="6"/>
  <c r="D12" i="6"/>
  <c r="C12" i="6"/>
</calcChain>
</file>

<file path=xl/sharedStrings.xml><?xml version="1.0" encoding="utf-8"?>
<sst xmlns="http://schemas.openxmlformats.org/spreadsheetml/2006/main" count="549" uniqueCount="106">
  <si>
    <t>Procesos en  Primera Instancia</t>
  </si>
  <si>
    <t>Renuncias(La víctima se acoge a la dispensa a declarar)</t>
  </si>
  <si>
    <t>Recursos</t>
  </si>
  <si>
    <t>Personas enjuiciadas</t>
  </si>
  <si>
    <t>Porcentaje de Condenados</t>
  </si>
  <si>
    <t>Terminación en Primera Instancia</t>
  </si>
  <si>
    <t>Terminación Recursos</t>
  </si>
  <si>
    <t>Porcentaje de estimación de los Recursos</t>
  </si>
  <si>
    <t>Asturias</t>
  </si>
  <si>
    <t>Illes Balears</t>
  </si>
  <si>
    <t>Cantabria</t>
  </si>
  <si>
    <t>Madrid</t>
  </si>
  <si>
    <t>Murcia</t>
  </si>
  <si>
    <t>Navarra</t>
  </si>
  <si>
    <t>La Rioja</t>
  </si>
  <si>
    <t>España</t>
  </si>
  <si>
    <t>Total procesos en primera instancia</t>
  </si>
  <si>
    <t>Sumarios</t>
  </si>
  <si>
    <t>Procedimientos abreviados</t>
  </si>
  <si>
    <t>Jurado</t>
  </si>
  <si>
    <t>Registrados</t>
  </si>
  <si>
    <t>Reabiertos o reiniciados</t>
  </si>
  <si>
    <t>Resueltos</t>
  </si>
  <si>
    <t>Pendientes al finalizar</t>
  </si>
  <si>
    <t>Renuncias por españolas</t>
  </si>
  <si>
    <t>Renuncias por extranjeras</t>
  </si>
  <si>
    <t>Por españolas</t>
  </si>
  <si>
    <t>Por extranjeras</t>
  </si>
  <si>
    <t>Total</t>
  </si>
  <si>
    <t>Total de recursos</t>
  </si>
  <si>
    <t>Procedimientos Abreviados</t>
  </si>
  <si>
    <t xml:space="preserve">Juicios de faltas </t>
  </si>
  <si>
    <t>Delitos Leves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</si>
  <si>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</si>
  <si>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</si>
  <si>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</si>
  <si>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</si>
  <si>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</si>
  <si>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</si>
  <si>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</si>
  <si>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</si>
  <si>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Condenas</t>
  </si>
  <si>
    <t>Sentencia condenatoria</t>
  </si>
  <si>
    <t>Sentencia absolutoria</t>
  </si>
  <si>
    <t>Sobreseimiento Libre</t>
  </si>
  <si>
    <t>Sobreseimiento Provisional</t>
  </si>
  <si>
    <t>Por otras</t>
  </si>
  <si>
    <t>Contra sentencias de procedimientos abreviados</t>
  </si>
  <si>
    <t>Contra sentencias de juicios de faltas</t>
  </si>
  <si>
    <t>Contra sentencias de delitos leves</t>
  </si>
  <si>
    <t xml:space="preserve">Estimatoria </t>
  </si>
  <si>
    <t>Desestimatoria</t>
  </si>
  <si>
    <t>Desestim. Sentencia condenatoria</t>
  </si>
  <si>
    <t>Por otras causas</t>
  </si>
  <si>
    <t>Porcentaje de estimación de recursos en procedimientos abreviados</t>
  </si>
  <si>
    <t>Porcentaje de estimación de recursos en juicios de faltas</t>
  </si>
  <si>
    <t>Porcentaje de estimación de recursos en delitos leves</t>
  </si>
  <si>
    <t>Contra sentencias condenatorias</t>
  </si>
  <si>
    <t>Contra sentencias absolutorias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</si>
  <si>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</si>
  <si>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</si>
  <si>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</si>
  <si>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</si>
  <si>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</si>
  <si>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</si>
  <si>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</si>
  <si>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</si>
  <si>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</si>
  <si>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</si>
  <si>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</si>
  <si>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Las Palmas</t>
  </si>
  <si>
    <t>Santa Cruz de Tenerife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</si>
  <si>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</si>
  <si>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</si>
  <si>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</si>
  <si>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</si>
  <si>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</si>
  <si>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</si>
  <si>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</si>
  <si>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</si>
  <si>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</si>
  <si>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</si>
  <si>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</si>
  <si>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</si>
  <si>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</si>
  <si>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</si>
  <si>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</si>
  <si>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</si>
  <si>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</si>
  <si>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</si>
  <si>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</si>
  <si>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</si>
  <si>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</si>
  <si>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</si>
  <si>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</si>
  <si>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A Coruña</t>
  </si>
  <si>
    <t>Lugo</t>
  </si>
  <si>
    <t>Ourense</t>
  </si>
  <si>
    <t>Pontevedra</t>
  </si>
  <si>
    <t>Araba/Álava</t>
  </si>
  <si>
    <t>Bizkaia</t>
  </si>
  <si>
    <t>Renuncias,(Casos en los que la victima  se acoge a la dispensa a la obligación de declarar como testigo Art.416 L.E.CRIM.)</t>
  </si>
  <si>
    <t>Varones</t>
  </si>
  <si>
    <t>Mujeres</t>
  </si>
  <si>
    <t xml:space="preserve"> Procedimientos Jurado</t>
  </si>
  <si>
    <t>Gipuzkoa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</si>
</sst>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/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3" fontId="4" fillId="0" borderId="2" xfId="0" applyNumberFormat="1" applyFont="1" applyBorder="1" applyAlignment="1">
      <alignment vertical="center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2" xfId="0" applyNumberFormat="1" applyFont="1" applyBorder="1" applyAlignment="1">
      <alignment horizontal="right" vertical="center"/>
    </xf>
    <xf numFmtId="3" fontId="0" fillId="0" borderId="0" xfId="0" applyNumberFormat="1"/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10" xfId="0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16</xdr:col>
      <xdr:colOff>295275</xdr:colOff>
      <xdr:row>9</xdr:row>
      <xdr:rowOff>28575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8575" y="0"/>
          <a:ext cx="13677900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AUDIENCIAS PROVINCIALES POR PROVINCIAS/PROCESOS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85725</xdr:colOff>
      <xdr:row>11</xdr:row>
      <xdr:rowOff>9525</xdr:rowOff>
    </xdr:from>
    <xdr:to>
      <xdr:col>16</xdr:col>
      <xdr:colOff>238125</xdr:colOff>
      <xdr:row>13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5725" y="1790700"/>
          <a:ext cx="1601152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2024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123825</xdr:colOff>
      <xdr:row>0</xdr:row>
      <xdr:rowOff>152400</xdr:rowOff>
    </xdr:from>
    <xdr:to>
      <xdr:col>1</xdr:col>
      <xdr:colOff>257175</xdr:colOff>
      <xdr:row>7</xdr:row>
      <xdr:rowOff>154099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123825" y="152400"/>
          <a:ext cx="971550" cy="1135174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381000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8200" y="0"/>
          <a:ext cx="135159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28575</xdr:rowOff>
    </xdr:from>
    <xdr:to>
      <xdr:col>13</xdr:col>
      <xdr:colOff>409574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47724" y="514350"/>
          <a:ext cx="1353502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PROCESOS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EN PRIMERA INSTANCIA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104775</xdr:colOff>
      <xdr:row>2</xdr:row>
      <xdr:rowOff>9525</xdr:rowOff>
    </xdr:from>
    <xdr:to>
      <xdr:col>14</xdr:col>
      <xdr:colOff>809625</xdr:colOff>
      <xdr:row>5</xdr:row>
      <xdr:rowOff>66675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5211425" y="171450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13</xdr:col>
      <xdr:colOff>76200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38201" y="0"/>
          <a:ext cx="138779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13</xdr:col>
      <xdr:colOff>92949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47726" y="514350"/>
          <a:ext cx="1388514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RENUNCIAS         </a:t>
          </a:r>
        </a:p>
      </xdr:txBody>
    </xdr:sp>
    <xdr:clientData/>
  </xdr:twoCellAnchor>
  <xdr:twoCellAnchor>
    <xdr:from>
      <xdr:col>11</xdr:col>
      <xdr:colOff>676275</xdr:colOff>
      <xdr:row>6</xdr:row>
      <xdr:rowOff>19050</xdr:rowOff>
    </xdr:from>
    <xdr:to>
      <xdr:col>12</xdr:col>
      <xdr:colOff>523875</xdr:colOff>
      <xdr:row>9</xdr:row>
      <xdr:rowOff>76200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639800" y="8286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1</xdr:row>
      <xdr:rowOff>0</xdr:rowOff>
    </xdr:from>
    <xdr:to>
      <xdr:col>13</xdr:col>
      <xdr:colOff>628650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7" y="0"/>
          <a:ext cx="13544548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13</xdr:col>
      <xdr:colOff>666750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66751" y="676275"/>
          <a:ext cx="1357312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       </a:t>
          </a:r>
        </a:p>
      </xdr:txBody>
    </xdr:sp>
    <xdr:clientData/>
  </xdr:twoCellAnchor>
  <xdr:twoCellAnchor>
    <xdr:from>
      <xdr:col>14</xdr:col>
      <xdr:colOff>228600</xdr:colOff>
      <xdr:row>1</xdr:row>
      <xdr:rowOff>85725</xdr:rowOff>
    </xdr:from>
    <xdr:to>
      <xdr:col>15</xdr:col>
      <xdr:colOff>209550</xdr:colOff>
      <xdr:row>4</xdr:row>
      <xdr:rowOff>142875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4935200" y="247650"/>
          <a:ext cx="8191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381000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57225" y="0"/>
          <a:ext cx="135921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76201</xdr:colOff>
      <xdr:row>4</xdr:row>
      <xdr:rowOff>38100</xdr:rowOff>
    </xdr:from>
    <xdr:to>
      <xdr:col>15</xdr:col>
      <xdr:colOff>463652</xdr:colOff>
      <xdr:row>5</xdr:row>
      <xdr:rowOff>152400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33426" y="523875"/>
          <a:ext cx="1359862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PERSONAS ENJUICIADAS        </a:t>
          </a:r>
        </a:p>
      </xdr:txBody>
    </xdr:sp>
    <xdr:clientData/>
  </xdr:twoCellAnchor>
  <xdr:twoCellAnchor>
    <xdr:from>
      <xdr:col>15</xdr:col>
      <xdr:colOff>714374</xdr:colOff>
      <xdr:row>2</xdr:row>
      <xdr:rowOff>28575</xdr:rowOff>
    </xdr:from>
    <xdr:to>
      <xdr:col>16</xdr:col>
      <xdr:colOff>695324</xdr:colOff>
      <xdr:row>5</xdr:row>
      <xdr:rowOff>85725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4582774" y="190500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781050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57225" y="0"/>
          <a:ext cx="142113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28575</xdr:rowOff>
    </xdr:from>
    <xdr:to>
      <xdr:col>13</xdr:col>
      <xdr:colOff>798544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66749" y="514350"/>
          <a:ext cx="1421927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PORCENTAJE DE CONDENAS      </a:t>
          </a:r>
        </a:p>
      </xdr:txBody>
    </xdr:sp>
    <xdr:clientData/>
  </xdr:twoCellAnchor>
  <xdr:twoCellAnchor>
    <xdr:from>
      <xdr:col>6</xdr:col>
      <xdr:colOff>304800</xdr:colOff>
      <xdr:row>6</xdr:row>
      <xdr:rowOff>123825</xdr:rowOff>
    </xdr:from>
    <xdr:to>
      <xdr:col>7</xdr:col>
      <xdr:colOff>171450</xdr:colOff>
      <xdr:row>9</xdr:row>
      <xdr:rowOff>180975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8524875" y="933450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1</xdr:row>
      <xdr:rowOff>0</xdr:rowOff>
    </xdr:from>
    <xdr:to>
      <xdr:col>12</xdr:col>
      <xdr:colOff>752475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57227" y="0"/>
          <a:ext cx="13735048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12</xdr:col>
      <xdr:colOff>767073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666751" y="514350"/>
          <a:ext cx="1374012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FORMAS DE TERMINACIÓN PROCESOS PRIMERA INSTANCIA  </a:t>
          </a:r>
        </a:p>
      </xdr:txBody>
    </xdr:sp>
    <xdr:clientData/>
  </xdr:twoCellAnchor>
  <xdr:twoCellAnchor>
    <xdr:from>
      <xdr:col>13</xdr:col>
      <xdr:colOff>66676</xdr:colOff>
      <xdr:row>1</xdr:row>
      <xdr:rowOff>104775</xdr:rowOff>
    </xdr:from>
    <xdr:to>
      <xdr:col>13</xdr:col>
      <xdr:colOff>838200</xdr:colOff>
      <xdr:row>5</xdr:row>
      <xdr:rowOff>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4801851" y="104775"/>
          <a:ext cx="7715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828675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5" y="0"/>
          <a:ext cx="137445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13</xdr:col>
      <xdr:colOff>844724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66750" y="514350"/>
          <a:ext cx="1375109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FORMAS DE TERMINACIÓN RECURSOS</a:t>
          </a:r>
        </a:p>
      </xdr:txBody>
    </xdr:sp>
    <xdr:clientData/>
  </xdr:twoCellAnchor>
  <xdr:twoCellAnchor>
    <xdr:from>
      <xdr:col>14</xdr:col>
      <xdr:colOff>57151</xdr:colOff>
      <xdr:row>2</xdr:row>
      <xdr:rowOff>76200</xdr:rowOff>
    </xdr:from>
    <xdr:to>
      <xdr:col>14</xdr:col>
      <xdr:colOff>781051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4582776" y="23812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9</xdr:col>
      <xdr:colOff>809626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57226" y="0"/>
          <a:ext cx="140017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825787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666751" y="514350"/>
          <a:ext cx="1400838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PORCENTAJES DE ESTIMACIÓN EN LOS RECURSOS</a:t>
          </a:r>
        </a:p>
      </xdr:txBody>
    </xdr:sp>
    <xdr:clientData/>
  </xdr:twoCellAnchor>
  <xdr:twoCellAnchor>
    <xdr:from>
      <xdr:col>8</xdr:col>
      <xdr:colOff>409576</xdr:colOff>
      <xdr:row>6</xdr:row>
      <xdr:rowOff>38099</xdr:rowOff>
    </xdr:from>
    <xdr:to>
      <xdr:col>9</xdr:col>
      <xdr:colOff>257176</xdr:colOff>
      <xdr:row>8</xdr:row>
      <xdr:rowOff>180974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3420726" y="1009649"/>
          <a:ext cx="685800" cy="4667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6:G23"/>
  <sheetViews>
    <sheetView tabSelected="1" workbookViewId="0"/>
  </sheetViews>
  <sheetFormatPr baseColWidth="10" defaultRowHeight="12.75" x14ac:dyDescent="0.2"/>
  <sheetData>
    <row r="16" spans="2:4" ht="14.25" x14ac:dyDescent="0.2">
      <c r="B16" s="13" t="s">
        <v>0</v>
      </c>
      <c r="C16" s="13"/>
      <c r="D16" s="13"/>
    </row>
    <row r="17" spans="2:7" ht="14.25" x14ac:dyDescent="0.2">
      <c r="B17" s="12" t="s">
        <v>1</v>
      </c>
      <c r="C17" s="12"/>
      <c r="D17" s="12"/>
      <c r="E17" s="12"/>
      <c r="F17" s="12"/>
      <c r="G17" s="12"/>
    </row>
    <row r="18" spans="2:7" ht="14.25" x14ac:dyDescent="0.2">
      <c r="B18" s="12" t="s">
        <v>2</v>
      </c>
      <c r="C18" s="12"/>
      <c r="D18" s="12"/>
      <c r="E18" s="12"/>
      <c r="F18" s="12"/>
      <c r="G18" s="12"/>
    </row>
    <row r="19" spans="2:7" ht="14.25" x14ac:dyDescent="0.2">
      <c r="B19" s="12" t="s">
        <v>3</v>
      </c>
      <c r="C19" s="12"/>
      <c r="D19" s="12"/>
      <c r="E19" s="12"/>
      <c r="F19" s="12"/>
      <c r="G19" s="12"/>
    </row>
    <row r="20" spans="2:7" ht="14.25" x14ac:dyDescent="0.2">
      <c r="B20" s="12" t="s">
        <v>4</v>
      </c>
      <c r="C20" s="12"/>
      <c r="D20" s="12"/>
      <c r="E20" s="12"/>
      <c r="F20" s="12"/>
      <c r="G20" s="12"/>
    </row>
    <row r="21" spans="2:7" ht="14.25" x14ac:dyDescent="0.2">
      <c r="B21" s="12" t="s">
        <v>5</v>
      </c>
      <c r="C21" s="12"/>
      <c r="D21" s="12"/>
      <c r="E21" s="12"/>
      <c r="F21" s="12"/>
      <c r="G21" s="12"/>
    </row>
    <row r="22" spans="2:7" ht="14.25" x14ac:dyDescent="0.2">
      <c r="B22" s="12" t="s">
        <v>6</v>
      </c>
      <c r="C22" s="12"/>
      <c r="D22" s="12"/>
      <c r="E22" s="12"/>
      <c r="F22" s="12"/>
      <c r="G22" s="12"/>
    </row>
    <row r="23" spans="2:7" ht="14.25" x14ac:dyDescent="0.2">
      <c r="B23" s="12" t="s">
        <v>7</v>
      </c>
      <c r="C23" s="12"/>
      <c r="D23" s="12"/>
      <c r="E23" s="12"/>
      <c r="F23" s="12"/>
      <c r="G23" s="12"/>
    </row>
  </sheetData>
  <mergeCells count="8">
    <mergeCell ref="B21:G21"/>
    <mergeCell ref="B22:G22"/>
    <mergeCell ref="B23:G23"/>
    <mergeCell ref="B16:D16"/>
    <mergeCell ref="B17:G17"/>
    <mergeCell ref="B18:G18"/>
    <mergeCell ref="B19:G19"/>
    <mergeCell ref="B20:G20"/>
  </mergeCells>
  <hyperlinks>
    <hyperlink ref="B16" location="'Proc Primera Instancia'!A1" display="Procesos en  Primera Instancia" xr:uid="{00000000-0004-0000-0000-000000000000}"/>
    <hyperlink ref="B17" location="Renuncias!A1" display="Renuncias(La víctima se acoge a la dispensa a declarar)" xr:uid="{00000000-0004-0000-0000-000001000000}"/>
    <hyperlink ref="B18" location="Recursos!A1" display="Recursos" xr:uid="{00000000-0004-0000-0000-000002000000}"/>
    <hyperlink ref="B19" location="'Personas Enjuiciadas'!A1" display="Personas enjuiciadas" xr:uid="{00000000-0004-0000-0000-000003000000}"/>
    <hyperlink ref="B20" location="'% Condenados'!A1" display="Porcentaje de Condenados" xr:uid="{00000000-0004-0000-0000-000004000000}"/>
    <hyperlink ref="B21" location="'Terminación 1ª Instancia'!A1" display="Terminación en Primera Instancia" xr:uid="{00000000-0004-0000-0000-000005000000}"/>
    <hyperlink ref="B22" location="'Terminación Recursos'!A1" display="Terminación Recursos" xr:uid="{00000000-0004-0000-0000-000006000000}"/>
    <hyperlink ref="B23" location="'% Terminación Recursos'!A1" display="Porcentaje de estimación de los Recursos" xr:uid="{00000000-0004-0000-0000-000007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0:R63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4.125" bestFit="1" customWidth="1"/>
    <col min="5" max="5" width="11.25" bestFit="1" customWidth="1"/>
    <col min="6" max="6" width="14.875" bestFit="1" customWidth="1"/>
    <col min="7" max="7" width="13.375" bestFit="1" customWidth="1"/>
    <col min="8" max="8" width="14.125" bestFit="1" customWidth="1"/>
    <col min="9" max="9" width="11.25" bestFit="1" customWidth="1"/>
    <col min="10" max="10" width="14.875" bestFit="1" customWidth="1"/>
    <col min="11" max="11" width="13.375" bestFit="1" customWidth="1"/>
    <col min="12" max="12" width="14.125" bestFit="1" customWidth="1"/>
    <col min="13" max="13" width="11.25" bestFit="1" customWidth="1"/>
    <col min="14" max="14" width="14.875" bestFit="1" customWidth="1"/>
    <col min="15" max="15" width="13.375" bestFit="1" customWidth="1"/>
    <col min="16" max="16" width="14.125" bestFit="1" customWidth="1"/>
    <col min="17" max="17" width="11.25" bestFit="1" customWidth="1"/>
    <col min="18" max="18" width="14.875" bestFit="1" customWidth="1"/>
    <col min="19" max="19" width="12" customWidth="1"/>
  </cols>
  <sheetData>
    <row r="10" spans="2:18" ht="44.25" customHeight="1" thickBot="1" x14ac:dyDescent="0.25">
      <c r="C10" s="14" t="s">
        <v>16</v>
      </c>
      <c r="D10" s="14"/>
      <c r="E10" s="14"/>
      <c r="F10" s="15"/>
      <c r="G10" s="14" t="s">
        <v>17</v>
      </c>
      <c r="H10" s="14"/>
      <c r="I10" s="14"/>
      <c r="J10" s="15"/>
      <c r="K10" s="14" t="s">
        <v>18</v>
      </c>
      <c r="L10" s="14"/>
      <c r="M10" s="14"/>
      <c r="N10" s="15"/>
      <c r="O10" s="14" t="s">
        <v>19</v>
      </c>
      <c r="P10" s="14"/>
      <c r="Q10" s="14"/>
      <c r="R10" s="15"/>
    </row>
    <row r="11" spans="2:18" ht="44.25" customHeight="1" thickBot="1" x14ac:dyDescent="0.25">
      <c r="C11" s="6" t="s">
        <v>20</v>
      </c>
      <c r="D11" s="6" t="s">
        <v>21</v>
      </c>
      <c r="E11" s="6" t="s">
        <v>22</v>
      </c>
      <c r="F11" s="6" t="s">
        <v>23</v>
      </c>
      <c r="G11" s="6" t="s">
        <v>20</v>
      </c>
      <c r="H11" s="6" t="s">
        <v>21</v>
      </c>
      <c r="I11" s="6" t="s">
        <v>22</v>
      </c>
      <c r="J11" s="6" t="s">
        <v>23</v>
      </c>
      <c r="K11" s="6" t="s">
        <v>20</v>
      </c>
      <c r="L11" s="6" t="s">
        <v>21</v>
      </c>
      <c r="M11" s="6" t="s">
        <v>22</v>
      </c>
      <c r="N11" s="6" t="s">
        <v>23</v>
      </c>
      <c r="O11" s="6" t="s">
        <v>20</v>
      </c>
      <c r="P11" s="6" t="s">
        <v>21</v>
      </c>
      <c r="Q11" s="6" t="s">
        <v>22</v>
      </c>
      <c r="R11" s="6" t="s">
        <v>23</v>
      </c>
    </row>
    <row r="12" spans="2:18" ht="20.100000000000001" customHeight="1" thickBot="1" x14ac:dyDescent="0.25">
      <c r="B12" s="1" t="s">
        <v>59</v>
      </c>
      <c r="C12" s="7">
        <v>9</v>
      </c>
      <c r="D12" s="7">
        <v>0</v>
      </c>
      <c r="E12" s="7">
        <v>14</v>
      </c>
      <c r="F12" s="7">
        <v>21</v>
      </c>
      <c r="G12" s="7">
        <v>8</v>
      </c>
      <c r="H12" s="7">
        <v>0</v>
      </c>
      <c r="I12" s="7">
        <v>13</v>
      </c>
      <c r="J12" s="7">
        <v>21</v>
      </c>
      <c r="K12" s="7">
        <v>1</v>
      </c>
      <c r="L12" s="7">
        <v>0</v>
      </c>
      <c r="M12" s="7">
        <v>1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</row>
    <row r="13" spans="2:18" ht="20.100000000000001" customHeight="1" thickBot="1" x14ac:dyDescent="0.25">
      <c r="B13" s="2" t="s">
        <v>60</v>
      </c>
      <c r="C13" s="7">
        <v>10</v>
      </c>
      <c r="D13" s="7">
        <v>0</v>
      </c>
      <c r="E13" s="7">
        <v>14</v>
      </c>
      <c r="F13" s="7">
        <v>27</v>
      </c>
      <c r="G13" s="7">
        <v>7</v>
      </c>
      <c r="H13" s="7">
        <v>0</v>
      </c>
      <c r="I13" s="7">
        <v>11</v>
      </c>
      <c r="J13" s="7">
        <v>24</v>
      </c>
      <c r="K13" s="7">
        <v>3</v>
      </c>
      <c r="L13" s="7">
        <v>0</v>
      </c>
      <c r="M13" s="7">
        <v>3</v>
      </c>
      <c r="N13" s="7">
        <v>3</v>
      </c>
      <c r="O13" s="7">
        <v>0</v>
      </c>
      <c r="P13" s="7">
        <v>0</v>
      </c>
      <c r="Q13" s="7">
        <v>0</v>
      </c>
      <c r="R13" s="7">
        <v>0</v>
      </c>
    </row>
    <row r="14" spans="2:18" ht="20.100000000000001" customHeight="1" thickBot="1" x14ac:dyDescent="0.25">
      <c r="B14" s="2" t="s">
        <v>61</v>
      </c>
      <c r="C14" s="7">
        <v>2</v>
      </c>
      <c r="D14" s="7">
        <v>2</v>
      </c>
      <c r="E14" s="7">
        <v>2</v>
      </c>
      <c r="F14" s="7">
        <v>17</v>
      </c>
      <c r="G14" s="7">
        <v>2</v>
      </c>
      <c r="H14" s="7">
        <v>2</v>
      </c>
      <c r="I14" s="7">
        <v>2</v>
      </c>
      <c r="J14" s="7">
        <v>17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</row>
    <row r="15" spans="2:18" ht="20.100000000000001" customHeight="1" thickBot="1" x14ac:dyDescent="0.25">
      <c r="B15" s="2" t="s">
        <v>62</v>
      </c>
      <c r="C15" s="7">
        <v>2</v>
      </c>
      <c r="D15" s="7">
        <v>0</v>
      </c>
      <c r="E15" s="7">
        <v>1</v>
      </c>
      <c r="F15" s="7">
        <v>12</v>
      </c>
      <c r="G15" s="7">
        <v>2</v>
      </c>
      <c r="H15" s="7">
        <v>0</v>
      </c>
      <c r="I15" s="7">
        <v>0</v>
      </c>
      <c r="J15" s="7">
        <v>4</v>
      </c>
      <c r="K15" s="7">
        <v>0</v>
      </c>
      <c r="L15" s="7">
        <v>0</v>
      </c>
      <c r="M15" s="7">
        <v>0</v>
      </c>
      <c r="N15" s="7">
        <v>8</v>
      </c>
      <c r="O15" s="7">
        <v>0</v>
      </c>
      <c r="P15" s="7">
        <v>0</v>
      </c>
      <c r="Q15" s="7">
        <v>1</v>
      </c>
      <c r="R15" s="7">
        <v>0</v>
      </c>
    </row>
    <row r="16" spans="2:18" ht="20.100000000000001" customHeight="1" thickBot="1" x14ac:dyDescent="0.25">
      <c r="B16" s="2" t="s">
        <v>63</v>
      </c>
      <c r="C16" s="7">
        <v>4</v>
      </c>
      <c r="D16" s="7">
        <v>0</v>
      </c>
      <c r="E16" s="7">
        <v>5</v>
      </c>
      <c r="F16" s="7">
        <v>12</v>
      </c>
      <c r="G16" s="7">
        <v>4</v>
      </c>
      <c r="H16" s="7">
        <v>0</v>
      </c>
      <c r="I16" s="7">
        <v>5</v>
      </c>
      <c r="J16" s="7">
        <v>12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</row>
    <row r="17" spans="2:18" ht="20.100000000000001" customHeight="1" thickBot="1" x14ac:dyDescent="0.25">
      <c r="B17" s="2" t="s">
        <v>64</v>
      </c>
      <c r="C17" s="7">
        <v>0</v>
      </c>
      <c r="D17" s="7">
        <v>0</v>
      </c>
      <c r="E17" s="7">
        <v>1</v>
      </c>
      <c r="F17" s="7">
        <v>1</v>
      </c>
      <c r="G17" s="7">
        <v>0</v>
      </c>
      <c r="H17" s="7">
        <v>0</v>
      </c>
      <c r="I17" s="7">
        <v>1</v>
      </c>
      <c r="J17" s="7">
        <v>0</v>
      </c>
      <c r="K17" s="7">
        <v>0</v>
      </c>
      <c r="L17" s="7">
        <v>0</v>
      </c>
      <c r="M17" s="7">
        <v>0</v>
      </c>
      <c r="N17" s="7">
        <v>1</v>
      </c>
      <c r="O17" s="7">
        <v>0</v>
      </c>
      <c r="P17" s="7">
        <v>0</v>
      </c>
      <c r="Q17" s="7">
        <v>0</v>
      </c>
      <c r="R17" s="7">
        <v>0</v>
      </c>
    </row>
    <row r="18" spans="2:18" ht="20.100000000000001" customHeight="1" thickBot="1" x14ac:dyDescent="0.25">
      <c r="B18" s="2" t="s">
        <v>65</v>
      </c>
      <c r="C18" s="7">
        <v>2</v>
      </c>
      <c r="D18" s="7">
        <v>0</v>
      </c>
      <c r="E18" s="7">
        <v>3</v>
      </c>
      <c r="F18" s="7">
        <v>2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2</v>
      </c>
      <c r="P18" s="7">
        <v>0</v>
      </c>
      <c r="Q18" s="7">
        <v>3</v>
      </c>
      <c r="R18" s="7">
        <v>2</v>
      </c>
    </row>
    <row r="19" spans="2:18" ht="20.100000000000001" customHeight="1" thickBot="1" x14ac:dyDescent="0.25">
      <c r="B19" s="2" t="s">
        <v>66</v>
      </c>
      <c r="C19" s="7">
        <v>1</v>
      </c>
      <c r="D19" s="7">
        <v>0</v>
      </c>
      <c r="E19" s="7">
        <v>0</v>
      </c>
      <c r="F19" s="7">
        <v>5</v>
      </c>
      <c r="G19" s="7">
        <v>1</v>
      </c>
      <c r="H19" s="7">
        <v>0</v>
      </c>
      <c r="I19" s="7">
        <v>0</v>
      </c>
      <c r="J19" s="7">
        <v>4</v>
      </c>
      <c r="K19" s="7">
        <v>0</v>
      </c>
      <c r="L19" s="7">
        <v>0</v>
      </c>
      <c r="M19" s="7">
        <v>0</v>
      </c>
      <c r="N19" s="7">
        <v>1</v>
      </c>
      <c r="O19" s="7">
        <v>0</v>
      </c>
      <c r="P19" s="7">
        <v>0</v>
      </c>
      <c r="Q19" s="7">
        <v>0</v>
      </c>
      <c r="R19" s="7">
        <v>0</v>
      </c>
    </row>
    <row r="20" spans="2:18" ht="20.100000000000001" customHeight="1" thickBot="1" x14ac:dyDescent="0.25">
      <c r="B20" s="2" t="s">
        <v>67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</row>
    <row r="21" spans="2:18" ht="20.100000000000001" customHeight="1" thickBot="1" x14ac:dyDescent="0.25">
      <c r="B21" s="2" t="s">
        <v>68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</row>
    <row r="22" spans="2:18" ht="20.100000000000001" customHeight="1" thickBot="1" x14ac:dyDescent="0.25">
      <c r="B22" s="2" t="s">
        <v>69</v>
      </c>
      <c r="C22" s="7">
        <v>0</v>
      </c>
      <c r="D22" s="7">
        <v>0</v>
      </c>
      <c r="E22" s="7">
        <v>1</v>
      </c>
      <c r="F22" s="7">
        <v>3</v>
      </c>
      <c r="G22" s="7">
        <v>0</v>
      </c>
      <c r="H22" s="7">
        <v>0</v>
      </c>
      <c r="I22" s="7">
        <v>1</v>
      </c>
      <c r="J22" s="7">
        <v>3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</row>
    <row r="23" spans="2:18" ht="20.100000000000001" customHeight="1" thickBot="1" x14ac:dyDescent="0.25">
      <c r="B23" s="2" t="s">
        <v>8</v>
      </c>
      <c r="C23" s="7">
        <v>8</v>
      </c>
      <c r="D23" s="7">
        <v>0</v>
      </c>
      <c r="E23" s="7">
        <v>9</v>
      </c>
      <c r="F23" s="7">
        <v>5</v>
      </c>
      <c r="G23" s="7">
        <v>3</v>
      </c>
      <c r="H23" s="7">
        <v>0</v>
      </c>
      <c r="I23" s="7">
        <v>4</v>
      </c>
      <c r="J23" s="7">
        <v>3</v>
      </c>
      <c r="K23" s="7">
        <v>3</v>
      </c>
      <c r="L23" s="7">
        <v>0</v>
      </c>
      <c r="M23" s="7">
        <v>3</v>
      </c>
      <c r="N23" s="7">
        <v>2</v>
      </c>
      <c r="O23" s="7">
        <v>2</v>
      </c>
      <c r="P23" s="7">
        <v>0</v>
      </c>
      <c r="Q23" s="7">
        <v>2</v>
      </c>
      <c r="R23" s="7">
        <v>0</v>
      </c>
    </row>
    <row r="24" spans="2:18" ht="20.100000000000001" customHeight="1" thickBot="1" x14ac:dyDescent="0.25">
      <c r="B24" s="2" t="s">
        <v>9</v>
      </c>
      <c r="C24" s="7">
        <v>1</v>
      </c>
      <c r="D24" s="7">
        <v>0</v>
      </c>
      <c r="E24" s="7">
        <v>0</v>
      </c>
      <c r="F24" s="7">
        <v>1</v>
      </c>
      <c r="G24" s="7">
        <v>0</v>
      </c>
      <c r="H24" s="7">
        <v>0</v>
      </c>
      <c r="I24" s="7">
        <v>0</v>
      </c>
      <c r="J24" s="7">
        <v>0</v>
      </c>
      <c r="K24" s="7">
        <v>1</v>
      </c>
      <c r="L24" s="7">
        <v>0</v>
      </c>
      <c r="M24" s="7">
        <v>0</v>
      </c>
      <c r="N24" s="7">
        <v>1</v>
      </c>
      <c r="O24" s="7">
        <v>0</v>
      </c>
      <c r="P24" s="7">
        <v>0</v>
      </c>
      <c r="Q24" s="7">
        <v>0</v>
      </c>
      <c r="R24" s="7">
        <v>0</v>
      </c>
    </row>
    <row r="25" spans="2:18" ht="20.100000000000001" customHeight="1" thickBot="1" x14ac:dyDescent="0.25">
      <c r="B25" s="2" t="s">
        <v>70</v>
      </c>
      <c r="C25" s="7">
        <v>1</v>
      </c>
      <c r="D25" s="7">
        <v>0</v>
      </c>
      <c r="E25" s="7">
        <v>1</v>
      </c>
      <c r="F25" s="7">
        <v>9</v>
      </c>
      <c r="G25" s="7">
        <v>0</v>
      </c>
      <c r="H25" s="7">
        <v>0</v>
      </c>
      <c r="I25" s="7">
        <v>1</v>
      </c>
      <c r="J25" s="7">
        <v>8</v>
      </c>
      <c r="K25" s="7">
        <v>1</v>
      </c>
      <c r="L25" s="7">
        <v>0</v>
      </c>
      <c r="M25" s="7">
        <v>0</v>
      </c>
      <c r="N25" s="7">
        <v>1</v>
      </c>
      <c r="O25" s="7">
        <v>0</v>
      </c>
      <c r="P25" s="7">
        <v>0</v>
      </c>
      <c r="Q25" s="7">
        <v>0</v>
      </c>
      <c r="R25" s="7">
        <v>0</v>
      </c>
    </row>
    <row r="26" spans="2:18" ht="20.100000000000001" customHeight="1" thickBot="1" x14ac:dyDescent="0.25">
      <c r="B26" s="2" t="s">
        <v>71</v>
      </c>
      <c r="C26" s="7">
        <v>0</v>
      </c>
      <c r="D26" s="7">
        <v>0</v>
      </c>
      <c r="E26" s="7">
        <v>0</v>
      </c>
      <c r="F26" s="7">
        <v>11</v>
      </c>
      <c r="G26" s="7">
        <v>0</v>
      </c>
      <c r="H26" s="7">
        <v>0</v>
      </c>
      <c r="I26" s="7">
        <v>0</v>
      </c>
      <c r="J26" s="7">
        <v>10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1</v>
      </c>
    </row>
    <row r="27" spans="2:18" ht="20.100000000000001" customHeight="1" thickBot="1" x14ac:dyDescent="0.25">
      <c r="B27" s="3" t="s">
        <v>10</v>
      </c>
      <c r="C27" s="7">
        <v>0</v>
      </c>
      <c r="D27" s="7">
        <v>0</v>
      </c>
      <c r="E27" s="7">
        <v>0</v>
      </c>
      <c r="F27" s="7">
        <v>2</v>
      </c>
      <c r="G27" s="7">
        <v>0</v>
      </c>
      <c r="H27" s="7">
        <v>0</v>
      </c>
      <c r="I27" s="7">
        <v>0</v>
      </c>
      <c r="J27" s="7">
        <v>1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1</v>
      </c>
    </row>
    <row r="28" spans="2:18" ht="20.100000000000001" customHeight="1" thickBot="1" x14ac:dyDescent="0.25">
      <c r="B28" s="4" t="s">
        <v>72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</row>
    <row r="29" spans="2:18" ht="20.100000000000001" customHeight="1" thickBot="1" x14ac:dyDescent="0.25">
      <c r="B29" s="2" t="s">
        <v>73</v>
      </c>
      <c r="C29" s="7">
        <v>0</v>
      </c>
      <c r="D29" s="7">
        <v>0</v>
      </c>
      <c r="E29" s="7">
        <v>0</v>
      </c>
      <c r="F29" s="7">
        <v>3</v>
      </c>
      <c r="G29" s="7">
        <v>0</v>
      </c>
      <c r="H29" s="7">
        <v>0</v>
      </c>
      <c r="I29" s="7">
        <v>0</v>
      </c>
      <c r="J29" s="7">
        <v>3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</row>
    <row r="30" spans="2:18" ht="20.100000000000001" customHeight="1" thickBot="1" x14ac:dyDescent="0.25">
      <c r="B30" s="2" t="s">
        <v>74</v>
      </c>
      <c r="C30" s="7">
        <v>4</v>
      </c>
      <c r="D30" s="7">
        <v>0</v>
      </c>
      <c r="E30" s="7">
        <v>3</v>
      </c>
      <c r="F30" s="7">
        <v>5</v>
      </c>
      <c r="G30" s="7">
        <v>2</v>
      </c>
      <c r="H30" s="7">
        <v>0</v>
      </c>
      <c r="I30" s="7">
        <v>2</v>
      </c>
      <c r="J30" s="7">
        <v>4</v>
      </c>
      <c r="K30" s="7">
        <v>1</v>
      </c>
      <c r="L30" s="7">
        <v>0</v>
      </c>
      <c r="M30" s="7">
        <v>0</v>
      </c>
      <c r="N30" s="7">
        <v>1</v>
      </c>
      <c r="O30" s="7">
        <v>1</v>
      </c>
      <c r="P30" s="7">
        <v>0</v>
      </c>
      <c r="Q30" s="7">
        <v>1</v>
      </c>
      <c r="R30" s="7">
        <v>0</v>
      </c>
    </row>
    <row r="31" spans="2:18" ht="20.100000000000001" customHeight="1" thickBot="1" x14ac:dyDescent="0.25">
      <c r="B31" s="2" t="s">
        <v>75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</row>
    <row r="32" spans="2:18" ht="20.100000000000001" customHeight="1" thickBot="1" x14ac:dyDescent="0.25">
      <c r="B32" s="2" t="s">
        <v>76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</row>
    <row r="33" spans="2:18" ht="20.100000000000001" customHeight="1" thickBot="1" x14ac:dyDescent="0.25">
      <c r="B33" s="2" t="s">
        <v>77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</row>
    <row r="34" spans="2:18" ht="20.100000000000001" customHeight="1" thickBot="1" x14ac:dyDescent="0.25">
      <c r="B34" s="2" t="s">
        <v>78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</row>
    <row r="35" spans="2:18" ht="20.100000000000001" customHeight="1" thickBot="1" x14ac:dyDescent="0.25">
      <c r="B35" s="2" t="s">
        <v>79</v>
      </c>
      <c r="C35" s="7">
        <v>5</v>
      </c>
      <c r="D35" s="7">
        <v>0</v>
      </c>
      <c r="E35" s="7">
        <v>3</v>
      </c>
      <c r="F35" s="7">
        <v>6</v>
      </c>
      <c r="G35" s="7">
        <v>1</v>
      </c>
      <c r="H35" s="7">
        <v>0</v>
      </c>
      <c r="I35" s="7">
        <v>1</v>
      </c>
      <c r="J35" s="7">
        <v>3</v>
      </c>
      <c r="K35" s="7">
        <v>4</v>
      </c>
      <c r="L35" s="7">
        <v>0</v>
      </c>
      <c r="M35" s="7">
        <v>2</v>
      </c>
      <c r="N35" s="7">
        <v>3</v>
      </c>
      <c r="O35" s="7">
        <v>0</v>
      </c>
      <c r="P35" s="7">
        <v>0</v>
      </c>
      <c r="Q35" s="7">
        <v>0</v>
      </c>
      <c r="R35" s="7">
        <v>0</v>
      </c>
    </row>
    <row r="36" spans="2:18" ht="20.100000000000001" customHeight="1" thickBot="1" x14ac:dyDescent="0.25">
      <c r="B36" s="2" t="s">
        <v>80</v>
      </c>
      <c r="C36" s="7">
        <v>1</v>
      </c>
      <c r="D36" s="7">
        <v>0</v>
      </c>
      <c r="E36" s="7">
        <v>0</v>
      </c>
      <c r="F36" s="7">
        <v>1</v>
      </c>
      <c r="G36" s="7">
        <v>1</v>
      </c>
      <c r="H36" s="7">
        <v>0</v>
      </c>
      <c r="I36" s="7">
        <v>0</v>
      </c>
      <c r="J36" s="7">
        <v>1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</row>
    <row r="37" spans="2:18" ht="20.100000000000001" customHeight="1" thickBot="1" x14ac:dyDescent="0.25">
      <c r="B37" s="2" t="s">
        <v>81</v>
      </c>
      <c r="C37" s="7">
        <v>0</v>
      </c>
      <c r="D37" s="7">
        <v>0</v>
      </c>
      <c r="E37" s="7">
        <v>0</v>
      </c>
      <c r="F37" s="7">
        <v>3</v>
      </c>
      <c r="G37" s="7">
        <v>0</v>
      </c>
      <c r="H37" s="7">
        <v>0</v>
      </c>
      <c r="I37" s="7">
        <v>0</v>
      </c>
      <c r="J37" s="7">
        <v>3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</row>
    <row r="38" spans="2:18" ht="20.100000000000001" customHeight="1" thickBot="1" x14ac:dyDescent="0.25">
      <c r="B38" s="2" t="s">
        <v>82</v>
      </c>
      <c r="C38" s="7">
        <v>3</v>
      </c>
      <c r="D38" s="7">
        <v>0</v>
      </c>
      <c r="E38" s="7">
        <v>2</v>
      </c>
      <c r="F38" s="7">
        <v>1</v>
      </c>
      <c r="G38" s="7">
        <v>1</v>
      </c>
      <c r="H38" s="7">
        <v>0</v>
      </c>
      <c r="I38" s="7">
        <v>1</v>
      </c>
      <c r="J38" s="7">
        <v>0</v>
      </c>
      <c r="K38" s="7">
        <v>2</v>
      </c>
      <c r="L38" s="7">
        <v>0</v>
      </c>
      <c r="M38" s="7">
        <v>1</v>
      </c>
      <c r="N38" s="7">
        <v>1</v>
      </c>
      <c r="O38" s="7">
        <v>0</v>
      </c>
      <c r="P38" s="7">
        <v>0</v>
      </c>
      <c r="Q38" s="7">
        <v>0</v>
      </c>
      <c r="R38" s="7">
        <v>0</v>
      </c>
    </row>
    <row r="39" spans="2:18" ht="20.100000000000001" customHeight="1" thickBot="1" x14ac:dyDescent="0.25">
      <c r="B39" s="2" t="s">
        <v>83</v>
      </c>
      <c r="C39" s="7">
        <v>0</v>
      </c>
      <c r="D39" s="7">
        <v>0</v>
      </c>
      <c r="E39" s="7">
        <v>0</v>
      </c>
      <c r="F39" s="7">
        <v>1</v>
      </c>
      <c r="G39" s="7">
        <v>0</v>
      </c>
      <c r="H39" s="7">
        <v>0</v>
      </c>
      <c r="I39" s="7">
        <v>0</v>
      </c>
      <c r="J39" s="7">
        <v>1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</row>
    <row r="40" spans="2:18" ht="20.100000000000001" customHeight="1" thickBot="1" x14ac:dyDescent="0.25">
      <c r="B40" s="2" t="s">
        <v>84</v>
      </c>
      <c r="C40" s="7">
        <v>1</v>
      </c>
      <c r="D40" s="7">
        <v>0</v>
      </c>
      <c r="E40" s="7">
        <v>1</v>
      </c>
      <c r="F40" s="7">
        <v>1</v>
      </c>
      <c r="G40" s="7">
        <v>0</v>
      </c>
      <c r="H40" s="7">
        <v>0</v>
      </c>
      <c r="I40" s="7">
        <v>0</v>
      </c>
      <c r="J40" s="7">
        <v>1</v>
      </c>
      <c r="K40" s="7">
        <v>1</v>
      </c>
      <c r="L40" s="7">
        <v>0</v>
      </c>
      <c r="M40" s="7">
        <v>1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</row>
    <row r="41" spans="2:18" ht="20.100000000000001" customHeight="1" thickBot="1" x14ac:dyDescent="0.25">
      <c r="B41" s="2" t="s">
        <v>85</v>
      </c>
      <c r="C41" s="7">
        <v>2</v>
      </c>
      <c r="D41" s="7">
        <v>0</v>
      </c>
      <c r="E41" s="7">
        <v>2</v>
      </c>
      <c r="F41" s="7">
        <v>4</v>
      </c>
      <c r="G41" s="7">
        <v>1</v>
      </c>
      <c r="H41" s="7">
        <v>0</v>
      </c>
      <c r="I41" s="7">
        <v>1</v>
      </c>
      <c r="J41" s="7">
        <v>2</v>
      </c>
      <c r="K41" s="7">
        <v>1</v>
      </c>
      <c r="L41" s="7">
        <v>0</v>
      </c>
      <c r="M41" s="7">
        <v>0</v>
      </c>
      <c r="N41" s="7">
        <v>1</v>
      </c>
      <c r="O41" s="7">
        <v>0</v>
      </c>
      <c r="P41" s="7">
        <v>0</v>
      </c>
      <c r="Q41" s="7">
        <v>1</v>
      </c>
      <c r="R41" s="7">
        <v>1</v>
      </c>
    </row>
    <row r="42" spans="2:18" ht="20.100000000000001" customHeight="1" thickBot="1" x14ac:dyDescent="0.25">
      <c r="B42" s="2" t="s">
        <v>86</v>
      </c>
      <c r="C42" s="7">
        <v>69</v>
      </c>
      <c r="D42" s="7">
        <v>0</v>
      </c>
      <c r="E42" s="7">
        <v>23</v>
      </c>
      <c r="F42" s="7">
        <v>322</v>
      </c>
      <c r="G42" s="7">
        <v>60</v>
      </c>
      <c r="H42" s="7">
        <v>0</v>
      </c>
      <c r="I42" s="7">
        <v>13</v>
      </c>
      <c r="J42" s="7">
        <v>273</v>
      </c>
      <c r="K42" s="7">
        <v>6</v>
      </c>
      <c r="L42" s="7">
        <v>0</v>
      </c>
      <c r="M42" s="7">
        <v>3</v>
      </c>
      <c r="N42" s="7">
        <v>40</v>
      </c>
      <c r="O42" s="7">
        <v>3</v>
      </c>
      <c r="P42" s="7">
        <v>0</v>
      </c>
      <c r="Q42" s="7">
        <v>7</v>
      </c>
      <c r="R42" s="7">
        <v>9</v>
      </c>
    </row>
    <row r="43" spans="2:18" ht="20.100000000000001" customHeight="1" thickBot="1" x14ac:dyDescent="0.25">
      <c r="B43" s="2" t="s">
        <v>87</v>
      </c>
      <c r="C43" s="7">
        <v>1</v>
      </c>
      <c r="D43" s="7">
        <v>0</v>
      </c>
      <c r="E43" s="7">
        <v>1</v>
      </c>
      <c r="F43" s="7">
        <v>6</v>
      </c>
      <c r="G43" s="7">
        <v>1</v>
      </c>
      <c r="H43" s="7">
        <v>0</v>
      </c>
      <c r="I43" s="7">
        <v>1</v>
      </c>
      <c r="J43" s="7">
        <v>1</v>
      </c>
      <c r="K43" s="7">
        <v>0</v>
      </c>
      <c r="L43" s="7">
        <v>0</v>
      </c>
      <c r="M43" s="7">
        <v>0</v>
      </c>
      <c r="N43" s="7">
        <v>5</v>
      </c>
      <c r="O43" s="7">
        <v>0</v>
      </c>
      <c r="P43" s="7">
        <v>0</v>
      </c>
      <c r="Q43" s="7">
        <v>0</v>
      </c>
      <c r="R43" s="7">
        <v>0</v>
      </c>
    </row>
    <row r="44" spans="2:18" ht="20.100000000000001" customHeight="1" thickBot="1" x14ac:dyDescent="0.25">
      <c r="B44" s="2" t="s">
        <v>88</v>
      </c>
      <c r="C44" s="7">
        <v>6</v>
      </c>
      <c r="D44" s="7">
        <v>0</v>
      </c>
      <c r="E44" s="7">
        <v>2</v>
      </c>
      <c r="F44" s="7">
        <v>14</v>
      </c>
      <c r="G44" s="7">
        <v>6</v>
      </c>
      <c r="H44" s="7">
        <v>0</v>
      </c>
      <c r="I44" s="7">
        <v>2</v>
      </c>
      <c r="J44" s="7">
        <v>12</v>
      </c>
      <c r="K44" s="7">
        <v>0</v>
      </c>
      <c r="L44" s="7">
        <v>0</v>
      </c>
      <c r="M44" s="7">
        <v>0</v>
      </c>
      <c r="N44" s="7">
        <v>2</v>
      </c>
      <c r="O44" s="7">
        <v>0</v>
      </c>
      <c r="P44" s="7">
        <v>0</v>
      </c>
      <c r="Q44" s="7">
        <v>0</v>
      </c>
      <c r="R44" s="7">
        <v>0</v>
      </c>
    </row>
    <row r="45" spans="2:18" ht="20.100000000000001" customHeight="1" thickBot="1" x14ac:dyDescent="0.25">
      <c r="B45" s="2" t="s">
        <v>89</v>
      </c>
      <c r="C45" s="7">
        <v>21</v>
      </c>
      <c r="D45" s="7">
        <v>0</v>
      </c>
      <c r="E45" s="7">
        <v>8</v>
      </c>
      <c r="F45" s="7">
        <v>74</v>
      </c>
      <c r="G45" s="7">
        <v>18</v>
      </c>
      <c r="H45" s="7">
        <v>0</v>
      </c>
      <c r="I45" s="7">
        <v>1</v>
      </c>
      <c r="J45" s="7">
        <v>69</v>
      </c>
      <c r="K45" s="7">
        <v>1</v>
      </c>
      <c r="L45" s="7">
        <v>0</v>
      </c>
      <c r="M45" s="7">
        <v>6</v>
      </c>
      <c r="N45" s="7">
        <v>2</v>
      </c>
      <c r="O45" s="7">
        <v>2</v>
      </c>
      <c r="P45" s="7">
        <v>0</v>
      </c>
      <c r="Q45" s="7">
        <v>1</v>
      </c>
      <c r="R45" s="7">
        <v>3</v>
      </c>
    </row>
    <row r="46" spans="2:18" ht="20.100000000000001" customHeight="1" thickBot="1" x14ac:dyDescent="0.25">
      <c r="B46" s="2" t="s">
        <v>90</v>
      </c>
      <c r="C46" s="7">
        <v>11</v>
      </c>
      <c r="D46" s="7">
        <v>0</v>
      </c>
      <c r="E46" s="7">
        <v>7</v>
      </c>
      <c r="F46" s="7">
        <v>44</v>
      </c>
      <c r="G46" s="7">
        <v>9</v>
      </c>
      <c r="H46" s="7">
        <v>0</v>
      </c>
      <c r="I46" s="7">
        <v>5</v>
      </c>
      <c r="J46" s="7">
        <v>42</v>
      </c>
      <c r="K46" s="7">
        <v>0</v>
      </c>
      <c r="L46" s="7">
        <v>0</v>
      </c>
      <c r="M46" s="7">
        <v>0</v>
      </c>
      <c r="N46" s="7">
        <v>2</v>
      </c>
      <c r="O46" s="7">
        <v>2</v>
      </c>
      <c r="P46" s="7">
        <v>0</v>
      </c>
      <c r="Q46" s="7">
        <v>2</v>
      </c>
      <c r="R46" s="7">
        <v>0</v>
      </c>
    </row>
    <row r="47" spans="2:18" ht="20.100000000000001" customHeight="1" thickBot="1" x14ac:dyDescent="0.25">
      <c r="B47" s="2" t="s">
        <v>91</v>
      </c>
      <c r="C47" s="7">
        <v>2</v>
      </c>
      <c r="D47" s="7">
        <v>0</v>
      </c>
      <c r="E47" s="7">
        <v>4</v>
      </c>
      <c r="F47" s="7">
        <v>1</v>
      </c>
      <c r="G47" s="7">
        <v>1</v>
      </c>
      <c r="H47" s="7">
        <v>0</v>
      </c>
      <c r="I47" s="7">
        <v>3</v>
      </c>
      <c r="J47" s="7">
        <v>1</v>
      </c>
      <c r="K47" s="7">
        <v>0</v>
      </c>
      <c r="L47" s="7">
        <v>0</v>
      </c>
      <c r="M47" s="7">
        <v>0</v>
      </c>
      <c r="N47" s="7">
        <v>0</v>
      </c>
      <c r="O47" s="7">
        <v>1</v>
      </c>
      <c r="P47" s="7">
        <v>0</v>
      </c>
      <c r="Q47" s="7">
        <v>1</v>
      </c>
      <c r="R47" s="7">
        <v>0</v>
      </c>
    </row>
    <row r="48" spans="2:18" ht="20.100000000000001" customHeight="1" thickBot="1" x14ac:dyDescent="0.25">
      <c r="B48" s="2" t="s">
        <v>92</v>
      </c>
      <c r="C48" s="7">
        <v>6</v>
      </c>
      <c r="D48" s="7">
        <v>0</v>
      </c>
      <c r="E48" s="7">
        <v>6</v>
      </c>
      <c r="F48" s="7">
        <v>0</v>
      </c>
      <c r="G48" s="7">
        <v>5</v>
      </c>
      <c r="H48" s="7">
        <v>0</v>
      </c>
      <c r="I48" s="7">
        <v>5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1</v>
      </c>
      <c r="P48" s="7">
        <v>0</v>
      </c>
      <c r="Q48" s="7">
        <v>1</v>
      </c>
      <c r="R48" s="7">
        <v>0</v>
      </c>
    </row>
    <row r="49" spans="2:18" ht="20.100000000000001" customHeight="1" thickBot="1" x14ac:dyDescent="0.25">
      <c r="B49" s="2" t="s">
        <v>93</v>
      </c>
      <c r="C49" s="7">
        <v>1</v>
      </c>
      <c r="D49" s="7">
        <v>0</v>
      </c>
      <c r="E49" s="7">
        <v>1</v>
      </c>
      <c r="F49" s="7">
        <v>1</v>
      </c>
      <c r="G49" s="7">
        <v>0</v>
      </c>
      <c r="H49" s="7">
        <v>0</v>
      </c>
      <c r="I49" s="7">
        <v>0</v>
      </c>
      <c r="J49" s="7">
        <v>0</v>
      </c>
      <c r="K49" s="7">
        <v>1</v>
      </c>
      <c r="L49" s="7">
        <v>0</v>
      </c>
      <c r="M49" s="7">
        <v>1</v>
      </c>
      <c r="N49" s="7">
        <v>1</v>
      </c>
      <c r="O49" s="7">
        <v>0</v>
      </c>
      <c r="P49" s="7">
        <v>0</v>
      </c>
      <c r="Q49" s="7">
        <v>0</v>
      </c>
      <c r="R49" s="7">
        <v>0</v>
      </c>
    </row>
    <row r="50" spans="2:18" ht="20.100000000000001" customHeight="1" thickBot="1" x14ac:dyDescent="0.25">
      <c r="B50" s="2" t="s">
        <v>94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</row>
    <row r="51" spans="2:18" ht="20.100000000000001" customHeight="1" thickBot="1" x14ac:dyDescent="0.25">
      <c r="B51" s="2" t="s">
        <v>95</v>
      </c>
      <c r="C51" s="7">
        <v>5</v>
      </c>
      <c r="D51" s="7">
        <v>0</v>
      </c>
      <c r="E51" s="7">
        <v>4</v>
      </c>
      <c r="F51" s="7">
        <v>21</v>
      </c>
      <c r="G51" s="7">
        <v>5</v>
      </c>
      <c r="H51" s="7">
        <v>0</v>
      </c>
      <c r="I51" s="7">
        <v>4</v>
      </c>
      <c r="J51" s="7">
        <v>17</v>
      </c>
      <c r="K51" s="7">
        <v>0</v>
      </c>
      <c r="L51" s="7">
        <v>0</v>
      </c>
      <c r="M51" s="7">
        <v>0</v>
      </c>
      <c r="N51" s="7">
        <v>3</v>
      </c>
      <c r="O51" s="7">
        <v>0</v>
      </c>
      <c r="P51" s="7">
        <v>0</v>
      </c>
      <c r="Q51" s="7">
        <v>0</v>
      </c>
      <c r="R51" s="7">
        <v>1</v>
      </c>
    </row>
    <row r="52" spans="2:18" ht="20.100000000000001" customHeight="1" thickBot="1" x14ac:dyDescent="0.25">
      <c r="B52" s="2" t="s">
        <v>96</v>
      </c>
      <c r="C52" s="7">
        <v>1</v>
      </c>
      <c r="D52" s="7">
        <v>0</v>
      </c>
      <c r="E52" s="7">
        <v>1</v>
      </c>
      <c r="F52" s="7">
        <v>0</v>
      </c>
      <c r="G52" s="7">
        <v>1</v>
      </c>
      <c r="H52" s="7">
        <v>0</v>
      </c>
      <c r="I52" s="7">
        <v>1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</row>
    <row r="53" spans="2:18" ht="20.100000000000001" customHeight="1" thickBot="1" x14ac:dyDescent="0.25">
      <c r="B53" s="2" t="s">
        <v>97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</row>
    <row r="54" spans="2:18" ht="20.100000000000001" customHeight="1" thickBot="1" x14ac:dyDescent="0.25">
      <c r="B54" s="2" t="s">
        <v>98</v>
      </c>
      <c r="C54" s="7">
        <v>5</v>
      </c>
      <c r="D54" s="7">
        <v>0</v>
      </c>
      <c r="E54" s="7">
        <v>2</v>
      </c>
      <c r="F54" s="7">
        <v>11</v>
      </c>
      <c r="G54" s="7">
        <v>3</v>
      </c>
      <c r="H54" s="7">
        <v>0</v>
      </c>
      <c r="I54" s="7">
        <v>2</v>
      </c>
      <c r="J54" s="7">
        <v>9</v>
      </c>
      <c r="K54" s="7">
        <v>2</v>
      </c>
      <c r="L54" s="7">
        <v>0</v>
      </c>
      <c r="M54" s="7">
        <v>0</v>
      </c>
      <c r="N54" s="7">
        <v>2</v>
      </c>
      <c r="O54" s="7">
        <v>0</v>
      </c>
      <c r="P54" s="7">
        <v>0</v>
      </c>
      <c r="Q54" s="7">
        <v>0</v>
      </c>
      <c r="R54" s="7">
        <v>0</v>
      </c>
    </row>
    <row r="55" spans="2:18" ht="20.100000000000001" customHeight="1" thickBot="1" x14ac:dyDescent="0.25">
      <c r="B55" s="2" t="s">
        <v>11</v>
      </c>
      <c r="C55" s="7">
        <v>22</v>
      </c>
      <c r="D55" s="7">
        <v>4</v>
      </c>
      <c r="E55" s="7">
        <v>32</v>
      </c>
      <c r="F55" s="7">
        <v>62</v>
      </c>
      <c r="G55" s="7">
        <v>19</v>
      </c>
      <c r="H55" s="7">
        <v>4</v>
      </c>
      <c r="I55" s="7">
        <v>22</v>
      </c>
      <c r="J55" s="7">
        <v>52</v>
      </c>
      <c r="K55" s="7">
        <v>2</v>
      </c>
      <c r="L55" s="7">
        <v>0</v>
      </c>
      <c r="M55" s="7">
        <v>4</v>
      </c>
      <c r="N55" s="7">
        <v>6</v>
      </c>
      <c r="O55" s="7">
        <v>1</v>
      </c>
      <c r="P55" s="7">
        <v>0</v>
      </c>
      <c r="Q55" s="7">
        <v>6</v>
      </c>
      <c r="R55" s="7">
        <v>4</v>
      </c>
    </row>
    <row r="56" spans="2:18" ht="20.100000000000001" customHeight="1" thickBot="1" x14ac:dyDescent="0.25">
      <c r="B56" s="2" t="s">
        <v>12</v>
      </c>
      <c r="C56" s="7">
        <v>8</v>
      </c>
      <c r="D56" s="7">
        <v>0</v>
      </c>
      <c r="E56" s="7">
        <v>3</v>
      </c>
      <c r="F56" s="7">
        <v>32</v>
      </c>
      <c r="G56" s="7">
        <v>8</v>
      </c>
      <c r="H56" s="7">
        <v>0</v>
      </c>
      <c r="I56" s="7">
        <v>3</v>
      </c>
      <c r="J56" s="7">
        <v>28</v>
      </c>
      <c r="K56" s="7">
        <v>0</v>
      </c>
      <c r="L56" s="7">
        <v>0</v>
      </c>
      <c r="M56" s="7">
        <v>0</v>
      </c>
      <c r="N56" s="7">
        <v>4</v>
      </c>
      <c r="O56" s="7">
        <v>0</v>
      </c>
      <c r="P56" s="7">
        <v>0</v>
      </c>
      <c r="Q56" s="7">
        <v>0</v>
      </c>
      <c r="R56" s="7">
        <v>0</v>
      </c>
    </row>
    <row r="57" spans="2:18" ht="20.100000000000001" customHeight="1" thickBot="1" x14ac:dyDescent="0.25">
      <c r="B57" s="2" t="s">
        <v>13</v>
      </c>
      <c r="C57" s="7">
        <v>4</v>
      </c>
      <c r="D57" s="7">
        <v>0</v>
      </c>
      <c r="E57" s="7">
        <v>3</v>
      </c>
      <c r="F57" s="7">
        <v>16</v>
      </c>
      <c r="G57" s="7">
        <v>4</v>
      </c>
      <c r="H57" s="7">
        <v>0</v>
      </c>
      <c r="I57" s="7">
        <v>3</v>
      </c>
      <c r="J57" s="7">
        <v>13</v>
      </c>
      <c r="K57" s="7">
        <v>0</v>
      </c>
      <c r="L57" s="7">
        <v>0</v>
      </c>
      <c r="M57" s="7">
        <v>0</v>
      </c>
      <c r="N57" s="7">
        <v>3</v>
      </c>
      <c r="O57" s="7">
        <v>0</v>
      </c>
      <c r="P57" s="7">
        <v>0</v>
      </c>
      <c r="Q57" s="7">
        <v>0</v>
      </c>
      <c r="R57" s="7">
        <v>0</v>
      </c>
    </row>
    <row r="58" spans="2:18" ht="20.100000000000001" customHeight="1" thickBot="1" x14ac:dyDescent="0.25">
      <c r="B58" s="2" t="s">
        <v>99</v>
      </c>
      <c r="C58" s="7">
        <v>0</v>
      </c>
      <c r="D58" s="7">
        <v>0</v>
      </c>
      <c r="E58" s="7">
        <v>0</v>
      </c>
      <c r="F58" s="7">
        <v>2</v>
      </c>
      <c r="G58" s="7">
        <v>0</v>
      </c>
      <c r="H58" s="7">
        <v>0</v>
      </c>
      <c r="I58" s="7">
        <v>0</v>
      </c>
      <c r="J58" s="7">
        <v>2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</row>
    <row r="59" spans="2:18" ht="20.100000000000001" customHeight="1" thickBot="1" x14ac:dyDescent="0.25">
      <c r="B59" s="2" t="s">
        <v>105</v>
      </c>
      <c r="C59" s="7">
        <v>4</v>
      </c>
      <c r="D59" s="7">
        <v>0</v>
      </c>
      <c r="E59" s="7">
        <v>2</v>
      </c>
      <c r="F59" s="7">
        <v>27</v>
      </c>
      <c r="G59" s="7">
        <v>3</v>
      </c>
      <c r="H59" s="7">
        <v>0</v>
      </c>
      <c r="I59" s="7">
        <v>1</v>
      </c>
      <c r="J59" s="7">
        <v>24</v>
      </c>
      <c r="K59" s="7">
        <v>1</v>
      </c>
      <c r="L59" s="7">
        <v>0</v>
      </c>
      <c r="M59" s="7">
        <v>0</v>
      </c>
      <c r="N59" s="7">
        <v>3</v>
      </c>
      <c r="O59" s="7">
        <v>0</v>
      </c>
      <c r="P59" s="7">
        <v>0</v>
      </c>
      <c r="Q59" s="7">
        <v>1</v>
      </c>
      <c r="R59" s="7">
        <v>0</v>
      </c>
    </row>
    <row r="60" spans="2:18" ht="20.100000000000001" customHeight="1" thickBot="1" x14ac:dyDescent="0.25">
      <c r="B60" s="2" t="s">
        <v>100</v>
      </c>
      <c r="C60" s="7">
        <v>3</v>
      </c>
      <c r="D60" s="7">
        <v>0</v>
      </c>
      <c r="E60" s="7">
        <v>8</v>
      </c>
      <c r="F60" s="7">
        <v>11</v>
      </c>
      <c r="G60" s="7">
        <v>2</v>
      </c>
      <c r="H60" s="7">
        <v>0</v>
      </c>
      <c r="I60" s="7">
        <v>8</v>
      </c>
      <c r="J60" s="7">
        <v>10</v>
      </c>
      <c r="K60" s="7">
        <v>1</v>
      </c>
      <c r="L60" s="7">
        <v>0</v>
      </c>
      <c r="M60" s="7">
        <v>0</v>
      </c>
      <c r="N60" s="7">
        <v>1</v>
      </c>
      <c r="O60" s="7">
        <v>0</v>
      </c>
      <c r="P60" s="7">
        <v>0</v>
      </c>
      <c r="Q60" s="7">
        <v>0</v>
      </c>
      <c r="R60" s="7">
        <v>0</v>
      </c>
    </row>
    <row r="61" spans="2:18" ht="20.100000000000001" customHeight="1" thickBot="1" x14ac:dyDescent="0.25">
      <c r="B61" s="2" t="s">
        <v>14</v>
      </c>
      <c r="C61" s="7">
        <v>1</v>
      </c>
      <c r="D61" s="7">
        <v>0</v>
      </c>
      <c r="E61" s="7">
        <v>0</v>
      </c>
      <c r="F61" s="7">
        <v>8</v>
      </c>
      <c r="G61" s="7">
        <v>1</v>
      </c>
      <c r="H61" s="7">
        <v>0</v>
      </c>
      <c r="I61" s="7">
        <v>0</v>
      </c>
      <c r="J61" s="7">
        <v>4</v>
      </c>
      <c r="K61" s="7">
        <v>0</v>
      </c>
      <c r="L61" s="7">
        <v>0</v>
      </c>
      <c r="M61" s="7">
        <v>0</v>
      </c>
      <c r="N61" s="7">
        <v>4</v>
      </c>
      <c r="O61" s="7">
        <v>0</v>
      </c>
      <c r="P61" s="7">
        <v>0</v>
      </c>
      <c r="Q61" s="7">
        <v>0</v>
      </c>
      <c r="R61" s="7">
        <v>0</v>
      </c>
    </row>
    <row r="62" spans="2:18" ht="20.100000000000001" customHeight="1" thickBot="1" x14ac:dyDescent="0.25">
      <c r="B62" s="5" t="s">
        <v>15</v>
      </c>
      <c r="C62" s="8">
        <f>SUM(C12:C61)</f>
        <v>226</v>
      </c>
      <c r="D62" s="8">
        <f t="shared" ref="D62:R62" si="0">SUM(D12:D61)</f>
        <v>6</v>
      </c>
      <c r="E62" s="8">
        <f t="shared" si="0"/>
        <v>169</v>
      </c>
      <c r="F62" s="8">
        <f t="shared" si="0"/>
        <v>805</v>
      </c>
      <c r="G62" s="8">
        <f t="shared" si="0"/>
        <v>179</v>
      </c>
      <c r="H62" s="8">
        <f t="shared" si="0"/>
        <v>6</v>
      </c>
      <c r="I62" s="8">
        <f t="shared" si="0"/>
        <v>117</v>
      </c>
      <c r="J62" s="8">
        <f t="shared" si="0"/>
        <v>682</v>
      </c>
      <c r="K62" s="8">
        <f t="shared" si="0"/>
        <v>32</v>
      </c>
      <c r="L62" s="8">
        <f t="shared" si="0"/>
        <v>0</v>
      </c>
      <c r="M62" s="8">
        <f t="shared" si="0"/>
        <v>25</v>
      </c>
      <c r="N62" s="8">
        <f t="shared" si="0"/>
        <v>101</v>
      </c>
      <c r="O62" s="8">
        <f t="shared" si="0"/>
        <v>15</v>
      </c>
      <c r="P62" s="8">
        <f t="shared" si="0"/>
        <v>0</v>
      </c>
      <c r="Q62" s="8">
        <f t="shared" si="0"/>
        <v>27</v>
      </c>
      <c r="R62" s="8">
        <f t="shared" si="0"/>
        <v>22</v>
      </c>
    </row>
    <row r="63" spans="2:18" x14ac:dyDescent="0.2"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</row>
  </sheetData>
  <mergeCells count="4">
    <mergeCell ref="C10:F10"/>
    <mergeCell ref="G10:J10"/>
    <mergeCell ref="K10:N10"/>
    <mergeCell ref="O10:R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0:E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5" width="22.25" customWidth="1"/>
    <col min="19" max="19" width="11.75" customWidth="1"/>
  </cols>
  <sheetData>
    <row r="10" spans="2:5" ht="44.25" customHeight="1" thickBot="1" x14ac:dyDescent="0.25">
      <c r="C10" s="14" t="s">
        <v>101</v>
      </c>
      <c r="D10" s="14" t="s">
        <v>24</v>
      </c>
      <c r="E10" s="14" t="s">
        <v>25</v>
      </c>
    </row>
    <row r="11" spans="2:5" ht="44.25" customHeight="1" thickBot="1" x14ac:dyDescent="0.25">
      <c r="C11" s="6" t="s">
        <v>26</v>
      </c>
      <c r="D11" s="6" t="s">
        <v>27</v>
      </c>
      <c r="E11" s="6" t="s">
        <v>28</v>
      </c>
    </row>
    <row r="12" spans="2:5" ht="20.100000000000001" customHeight="1" thickBot="1" x14ac:dyDescent="0.25">
      <c r="B12" s="1" t="s">
        <v>59</v>
      </c>
      <c r="C12" s="7">
        <v>0</v>
      </c>
      <c r="D12" s="7">
        <v>0</v>
      </c>
      <c r="E12" s="7">
        <v>0</v>
      </c>
    </row>
    <row r="13" spans="2:5" ht="20.100000000000001" customHeight="1" thickBot="1" x14ac:dyDescent="0.25">
      <c r="B13" s="2" t="s">
        <v>60</v>
      </c>
      <c r="C13" s="7">
        <v>0</v>
      </c>
      <c r="D13" s="7">
        <v>0</v>
      </c>
      <c r="E13" s="7">
        <v>0</v>
      </c>
    </row>
    <row r="14" spans="2:5" ht="20.100000000000001" customHeight="1" thickBot="1" x14ac:dyDescent="0.25">
      <c r="B14" s="2" t="s">
        <v>61</v>
      </c>
      <c r="C14" s="7">
        <v>0</v>
      </c>
      <c r="D14" s="7">
        <v>0</v>
      </c>
      <c r="E14" s="7">
        <v>0</v>
      </c>
    </row>
    <row r="15" spans="2:5" ht="20.100000000000001" customHeight="1" thickBot="1" x14ac:dyDescent="0.25">
      <c r="B15" s="2" t="s">
        <v>62</v>
      </c>
      <c r="C15" s="7">
        <v>0</v>
      </c>
      <c r="D15" s="7">
        <v>0</v>
      </c>
      <c r="E15" s="7">
        <v>0</v>
      </c>
    </row>
    <row r="16" spans="2:5" ht="20.100000000000001" customHeight="1" thickBot="1" x14ac:dyDescent="0.25">
      <c r="B16" s="2" t="s">
        <v>63</v>
      </c>
      <c r="C16" s="7">
        <v>0</v>
      </c>
      <c r="D16" s="7">
        <v>0</v>
      </c>
      <c r="E16" s="7">
        <v>0</v>
      </c>
    </row>
    <row r="17" spans="2:5" ht="20.100000000000001" customHeight="1" thickBot="1" x14ac:dyDescent="0.25">
      <c r="B17" s="2" t="s">
        <v>64</v>
      </c>
      <c r="C17" s="7">
        <v>0</v>
      </c>
      <c r="D17" s="7">
        <v>0</v>
      </c>
      <c r="E17" s="7">
        <v>0</v>
      </c>
    </row>
    <row r="18" spans="2:5" ht="20.100000000000001" customHeight="1" thickBot="1" x14ac:dyDescent="0.25">
      <c r="B18" s="2" t="s">
        <v>65</v>
      </c>
      <c r="C18" s="7">
        <v>0</v>
      </c>
      <c r="D18" s="7">
        <v>0</v>
      </c>
      <c r="E18" s="7">
        <v>0</v>
      </c>
    </row>
    <row r="19" spans="2:5" ht="20.100000000000001" customHeight="1" thickBot="1" x14ac:dyDescent="0.25">
      <c r="B19" s="2" t="s">
        <v>66</v>
      </c>
      <c r="C19" s="7">
        <v>0</v>
      </c>
      <c r="D19" s="7">
        <v>0</v>
      </c>
      <c r="E19" s="7">
        <v>0</v>
      </c>
    </row>
    <row r="20" spans="2:5" ht="20.100000000000001" customHeight="1" thickBot="1" x14ac:dyDescent="0.25">
      <c r="B20" s="2" t="s">
        <v>67</v>
      </c>
      <c r="C20" s="7">
        <v>0</v>
      </c>
      <c r="D20" s="7">
        <v>0</v>
      </c>
      <c r="E20" s="7">
        <v>0</v>
      </c>
    </row>
    <row r="21" spans="2:5" ht="20.100000000000001" customHeight="1" thickBot="1" x14ac:dyDescent="0.25">
      <c r="B21" s="2" t="s">
        <v>68</v>
      </c>
      <c r="C21" s="7">
        <v>0</v>
      </c>
      <c r="D21" s="7">
        <v>0</v>
      </c>
      <c r="E21" s="7">
        <v>0</v>
      </c>
    </row>
    <row r="22" spans="2:5" ht="20.100000000000001" customHeight="1" thickBot="1" x14ac:dyDescent="0.25">
      <c r="B22" s="2" t="s">
        <v>69</v>
      </c>
      <c r="C22" s="7">
        <v>0</v>
      </c>
      <c r="D22" s="7">
        <v>0</v>
      </c>
      <c r="E22" s="7">
        <v>0</v>
      </c>
    </row>
    <row r="23" spans="2:5" ht="20.100000000000001" customHeight="1" thickBot="1" x14ac:dyDescent="0.25">
      <c r="B23" s="2" t="s">
        <v>8</v>
      </c>
      <c r="C23" s="7">
        <v>0</v>
      </c>
      <c r="D23" s="7">
        <v>0</v>
      </c>
      <c r="E23" s="7">
        <v>0</v>
      </c>
    </row>
    <row r="24" spans="2:5" ht="20.100000000000001" customHeight="1" thickBot="1" x14ac:dyDescent="0.25">
      <c r="B24" s="2" t="s">
        <v>9</v>
      </c>
      <c r="C24" s="7">
        <v>0</v>
      </c>
      <c r="D24" s="7">
        <v>0</v>
      </c>
      <c r="E24" s="7">
        <v>0</v>
      </c>
    </row>
    <row r="25" spans="2:5" ht="20.100000000000001" customHeight="1" thickBot="1" x14ac:dyDescent="0.25">
      <c r="B25" s="2" t="s">
        <v>70</v>
      </c>
      <c r="C25" s="7">
        <v>0</v>
      </c>
      <c r="D25" s="7">
        <v>0</v>
      </c>
      <c r="E25" s="7">
        <v>0</v>
      </c>
    </row>
    <row r="26" spans="2:5" ht="20.100000000000001" customHeight="1" thickBot="1" x14ac:dyDescent="0.25">
      <c r="B26" s="2" t="s">
        <v>71</v>
      </c>
      <c r="C26" s="7">
        <v>0</v>
      </c>
      <c r="D26" s="7">
        <v>0</v>
      </c>
      <c r="E26" s="7">
        <v>0</v>
      </c>
    </row>
    <row r="27" spans="2:5" ht="20.100000000000001" customHeight="1" thickBot="1" x14ac:dyDescent="0.25">
      <c r="B27" s="3" t="s">
        <v>10</v>
      </c>
      <c r="C27" s="7">
        <v>0</v>
      </c>
      <c r="D27" s="7">
        <v>0</v>
      </c>
      <c r="E27" s="7">
        <v>0</v>
      </c>
    </row>
    <row r="28" spans="2:5" ht="20.100000000000001" customHeight="1" thickBot="1" x14ac:dyDescent="0.25">
      <c r="B28" s="4" t="s">
        <v>72</v>
      </c>
      <c r="C28" s="7">
        <v>0</v>
      </c>
      <c r="D28" s="7">
        <v>0</v>
      </c>
      <c r="E28" s="7">
        <v>0</v>
      </c>
    </row>
    <row r="29" spans="2:5" ht="20.100000000000001" customHeight="1" thickBot="1" x14ac:dyDescent="0.25">
      <c r="B29" s="2" t="s">
        <v>73</v>
      </c>
      <c r="C29" s="7">
        <v>0</v>
      </c>
      <c r="D29" s="7">
        <v>0</v>
      </c>
      <c r="E29" s="7">
        <v>0</v>
      </c>
    </row>
    <row r="30" spans="2:5" ht="20.100000000000001" customHeight="1" thickBot="1" x14ac:dyDescent="0.25">
      <c r="B30" s="2" t="s">
        <v>74</v>
      </c>
      <c r="C30" s="7">
        <v>0</v>
      </c>
      <c r="D30" s="7">
        <v>0</v>
      </c>
      <c r="E30" s="7">
        <v>0</v>
      </c>
    </row>
    <row r="31" spans="2:5" ht="20.100000000000001" customHeight="1" thickBot="1" x14ac:dyDescent="0.25">
      <c r="B31" s="2" t="s">
        <v>75</v>
      </c>
      <c r="C31" s="7">
        <v>0</v>
      </c>
      <c r="D31" s="7">
        <v>0</v>
      </c>
      <c r="E31" s="7">
        <v>0</v>
      </c>
    </row>
    <row r="32" spans="2:5" ht="20.100000000000001" customHeight="1" thickBot="1" x14ac:dyDescent="0.25">
      <c r="B32" s="2" t="s">
        <v>76</v>
      </c>
      <c r="C32" s="7">
        <v>0</v>
      </c>
      <c r="D32" s="7">
        <v>0</v>
      </c>
      <c r="E32" s="7">
        <v>0</v>
      </c>
    </row>
    <row r="33" spans="2:5" ht="20.100000000000001" customHeight="1" thickBot="1" x14ac:dyDescent="0.25">
      <c r="B33" s="2" t="s">
        <v>77</v>
      </c>
      <c r="C33" s="7">
        <v>0</v>
      </c>
      <c r="D33" s="7">
        <v>0</v>
      </c>
      <c r="E33" s="7">
        <v>0</v>
      </c>
    </row>
    <row r="34" spans="2:5" ht="20.100000000000001" customHeight="1" thickBot="1" x14ac:dyDescent="0.25">
      <c r="B34" s="2" t="s">
        <v>78</v>
      </c>
      <c r="C34" s="7">
        <v>0</v>
      </c>
      <c r="D34" s="7">
        <v>0</v>
      </c>
      <c r="E34" s="7">
        <v>0</v>
      </c>
    </row>
    <row r="35" spans="2:5" ht="20.100000000000001" customHeight="1" thickBot="1" x14ac:dyDescent="0.25">
      <c r="B35" s="2" t="s">
        <v>79</v>
      </c>
      <c r="C35" s="7">
        <v>0</v>
      </c>
      <c r="D35" s="7">
        <v>0</v>
      </c>
      <c r="E35" s="7">
        <v>0</v>
      </c>
    </row>
    <row r="36" spans="2:5" ht="20.100000000000001" customHeight="1" thickBot="1" x14ac:dyDescent="0.25">
      <c r="B36" s="2" t="s">
        <v>80</v>
      </c>
      <c r="C36" s="7">
        <v>0</v>
      </c>
      <c r="D36" s="7">
        <v>0</v>
      </c>
      <c r="E36" s="7">
        <v>0</v>
      </c>
    </row>
    <row r="37" spans="2:5" ht="20.100000000000001" customHeight="1" thickBot="1" x14ac:dyDescent="0.25">
      <c r="B37" s="2" t="s">
        <v>81</v>
      </c>
      <c r="C37" s="7">
        <v>0</v>
      </c>
      <c r="D37" s="7">
        <v>0</v>
      </c>
      <c r="E37" s="7">
        <v>0</v>
      </c>
    </row>
    <row r="38" spans="2:5" ht="20.100000000000001" customHeight="1" thickBot="1" x14ac:dyDescent="0.25">
      <c r="B38" s="2" t="s">
        <v>82</v>
      </c>
      <c r="C38" s="7">
        <v>0</v>
      </c>
      <c r="D38" s="7">
        <v>0</v>
      </c>
      <c r="E38" s="7">
        <v>0</v>
      </c>
    </row>
    <row r="39" spans="2:5" ht="20.100000000000001" customHeight="1" thickBot="1" x14ac:dyDescent="0.25">
      <c r="B39" s="2" t="s">
        <v>83</v>
      </c>
      <c r="C39" s="7">
        <v>0</v>
      </c>
      <c r="D39" s="7">
        <v>0</v>
      </c>
      <c r="E39" s="7">
        <v>0</v>
      </c>
    </row>
    <row r="40" spans="2:5" ht="20.100000000000001" customHeight="1" thickBot="1" x14ac:dyDescent="0.25">
      <c r="B40" s="2" t="s">
        <v>84</v>
      </c>
      <c r="C40" s="7">
        <v>0</v>
      </c>
      <c r="D40" s="7">
        <v>0</v>
      </c>
      <c r="E40" s="7">
        <v>0</v>
      </c>
    </row>
    <row r="41" spans="2:5" ht="20.100000000000001" customHeight="1" thickBot="1" x14ac:dyDescent="0.25">
      <c r="B41" s="2" t="s">
        <v>85</v>
      </c>
      <c r="C41" s="7">
        <v>0</v>
      </c>
      <c r="D41" s="7">
        <v>0</v>
      </c>
      <c r="E41" s="7">
        <v>0</v>
      </c>
    </row>
    <row r="42" spans="2:5" ht="20.100000000000001" customHeight="1" thickBot="1" x14ac:dyDescent="0.25">
      <c r="B42" s="2" t="s">
        <v>86</v>
      </c>
      <c r="C42" s="7">
        <v>0</v>
      </c>
      <c r="D42" s="7">
        <v>0</v>
      </c>
      <c r="E42" s="7">
        <v>0</v>
      </c>
    </row>
    <row r="43" spans="2:5" ht="20.100000000000001" customHeight="1" thickBot="1" x14ac:dyDescent="0.25">
      <c r="B43" s="2" t="s">
        <v>87</v>
      </c>
      <c r="C43" s="7">
        <v>0</v>
      </c>
      <c r="D43" s="7">
        <v>0</v>
      </c>
      <c r="E43" s="7">
        <v>0</v>
      </c>
    </row>
    <row r="44" spans="2:5" ht="20.100000000000001" customHeight="1" thickBot="1" x14ac:dyDescent="0.25">
      <c r="B44" s="2" t="s">
        <v>88</v>
      </c>
      <c r="C44" s="7">
        <v>0</v>
      </c>
      <c r="D44" s="7">
        <v>0</v>
      </c>
      <c r="E44" s="7">
        <v>0</v>
      </c>
    </row>
    <row r="45" spans="2:5" ht="20.100000000000001" customHeight="1" thickBot="1" x14ac:dyDescent="0.25">
      <c r="B45" s="2" t="s">
        <v>89</v>
      </c>
      <c r="C45" s="7">
        <v>1</v>
      </c>
      <c r="D45" s="7">
        <v>0</v>
      </c>
      <c r="E45" s="7">
        <v>1</v>
      </c>
    </row>
    <row r="46" spans="2:5" ht="20.100000000000001" customHeight="1" thickBot="1" x14ac:dyDescent="0.25">
      <c r="B46" s="2" t="s">
        <v>90</v>
      </c>
      <c r="C46" s="7">
        <v>0</v>
      </c>
      <c r="D46" s="7">
        <v>0</v>
      </c>
      <c r="E46" s="7">
        <v>0</v>
      </c>
    </row>
    <row r="47" spans="2:5" ht="20.100000000000001" customHeight="1" thickBot="1" x14ac:dyDescent="0.25">
      <c r="B47" s="2" t="s">
        <v>91</v>
      </c>
      <c r="C47" s="7">
        <v>0</v>
      </c>
      <c r="D47" s="7">
        <v>0</v>
      </c>
      <c r="E47" s="7">
        <v>0</v>
      </c>
    </row>
    <row r="48" spans="2:5" ht="20.100000000000001" customHeight="1" thickBot="1" x14ac:dyDescent="0.25">
      <c r="B48" s="2" t="s">
        <v>92</v>
      </c>
      <c r="C48" s="7">
        <v>0</v>
      </c>
      <c r="D48" s="7">
        <v>0</v>
      </c>
      <c r="E48" s="7">
        <v>0</v>
      </c>
    </row>
    <row r="49" spans="2:5" ht="20.100000000000001" customHeight="1" thickBot="1" x14ac:dyDescent="0.25">
      <c r="B49" s="2" t="s">
        <v>93</v>
      </c>
      <c r="C49" s="7">
        <v>0</v>
      </c>
      <c r="D49" s="7">
        <v>0</v>
      </c>
      <c r="E49" s="7">
        <v>0</v>
      </c>
    </row>
    <row r="50" spans="2:5" ht="20.100000000000001" customHeight="1" thickBot="1" x14ac:dyDescent="0.25">
      <c r="B50" s="2" t="s">
        <v>94</v>
      </c>
      <c r="C50" s="7">
        <v>0</v>
      </c>
      <c r="D50" s="7">
        <v>0</v>
      </c>
      <c r="E50" s="7">
        <v>0</v>
      </c>
    </row>
    <row r="51" spans="2:5" ht="20.100000000000001" customHeight="1" thickBot="1" x14ac:dyDescent="0.25">
      <c r="B51" s="2" t="s">
        <v>95</v>
      </c>
      <c r="C51" s="7">
        <v>0</v>
      </c>
      <c r="D51" s="7">
        <v>0</v>
      </c>
      <c r="E51" s="7">
        <v>0</v>
      </c>
    </row>
    <row r="52" spans="2:5" ht="20.100000000000001" customHeight="1" thickBot="1" x14ac:dyDescent="0.25">
      <c r="B52" s="2" t="s">
        <v>96</v>
      </c>
      <c r="C52" s="7">
        <v>0</v>
      </c>
      <c r="D52" s="7">
        <v>0</v>
      </c>
      <c r="E52" s="7">
        <v>0</v>
      </c>
    </row>
    <row r="53" spans="2:5" ht="20.100000000000001" customHeight="1" thickBot="1" x14ac:dyDescent="0.25">
      <c r="B53" s="2" t="s">
        <v>97</v>
      </c>
      <c r="C53" s="7">
        <v>0</v>
      </c>
      <c r="D53" s="7">
        <v>0</v>
      </c>
      <c r="E53" s="7">
        <v>0</v>
      </c>
    </row>
    <row r="54" spans="2:5" ht="20.100000000000001" customHeight="1" thickBot="1" x14ac:dyDescent="0.25">
      <c r="B54" s="2" t="s">
        <v>98</v>
      </c>
      <c r="C54" s="7">
        <v>0</v>
      </c>
      <c r="D54" s="7">
        <v>0</v>
      </c>
      <c r="E54" s="7">
        <v>0</v>
      </c>
    </row>
    <row r="55" spans="2:5" ht="20.100000000000001" customHeight="1" thickBot="1" x14ac:dyDescent="0.25">
      <c r="B55" s="2" t="s">
        <v>11</v>
      </c>
      <c r="C55" s="7">
        <v>0</v>
      </c>
      <c r="D55" s="7">
        <v>0</v>
      </c>
      <c r="E55" s="7">
        <v>0</v>
      </c>
    </row>
    <row r="56" spans="2:5" ht="20.100000000000001" customHeight="1" thickBot="1" x14ac:dyDescent="0.25">
      <c r="B56" s="2" t="s">
        <v>12</v>
      </c>
      <c r="C56" s="7">
        <v>0</v>
      </c>
      <c r="D56" s="7">
        <v>0</v>
      </c>
      <c r="E56" s="7">
        <v>0</v>
      </c>
    </row>
    <row r="57" spans="2:5" ht="20.100000000000001" customHeight="1" thickBot="1" x14ac:dyDescent="0.25">
      <c r="B57" s="2" t="s">
        <v>13</v>
      </c>
      <c r="C57" s="7">
        <v>0</v>
      </c>
      <c r="D57" s="7">
        <v>0</v>
      </c>
      <c r="E57" s="7">
        <v>0</v>
      </c>
    </row>
    <row r="58" spans="2:5" ht="20.100000000000001" customHeight="1" thickBot="1" x14ac:dyDescent="0.25">
      <c r="B58" s="2" t="s">
        <v>99</v>
      </c>
      <c r="C58" s="7">
        <v>0</v>
      </c>
      <c r="D58" s="7">
        <v>0</v>
      </c>
      <c r="E58" s="7">
        <v>0</v>
      </c>
    </row>
    <row r="59" spans="2:5" ht="20.100000000000001" customHeight="1" thickBot="1" x14ac:dyDescent="0.25">
      <c r="B59" s="2" t="s">
        <v>105</v>
      </c>
      <c r="C59" s="7">
        <v>0</v>
      </c>
      <c r="D59" s="7">
        <v>0</v>
      </c>
      <c r="E59" s="7">
        <v>0</v>
      </c>
    </row>
    <row r="60" spans="2:5" ht="20.100000000000001" customHeight="1" thickBot="1" x14ac:dyDescent="0.25">
      <c r="B60" s="2" t="s">
        <v>100</v>
      </c>
      <c r="C60" s="7">
        <v>0</v>
      </c>
      <c r="D60" s="7">
        <v>0</v>
      </c>
      <c r="E60" s="7">
        <v>0</v>
      </c>
    </row>
    <row r="61" spans="2:5" ht="20.100000000000001" customHeight="1" thickBot="1" x14ac:dyDescent="0.25">
      <c r="B61" s="2" t="s">
        <v>14</v>
      </c>
      <c r="C61" s="7">
        <v>0</v>
      </c>
      <c r="D61" s="7">
        <v>0</v>
      </c>
      <c r="E61" s="7">
        <v>0</v>
      </c>
    </row>
    <row r="62" spans="2:5" ht="20.100000000000001" customHeight="1" thickBot="1" x14ac:dyDescent="0.25">
      <c r="B62" s="5" t="s">
        <v>15</v>
      </c>
      <c r="C62" s="8">
        <f>SUM(C12:C61)</f>
        <v>1</v>
      </c>
      <c r="D62" s="8">
        <f t="shared" ref="D62:E62" si="0">SUM(D12:D61)</f>
        <v>0</v>
      </c>
      <c r="E62" s="8">
        <f t="shared" si="0"/>
        <v>1</v>
      </c>
    </row>
  </sheetData>
  <mergeCells count="1">
    <mergeCell ref="C10:E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0:N63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1.25" bestFit="1" customWidth="1"/>
    <col min="5" max="5" width="14.875" bestFit="1" customWidth="1"/>
    <col min="6" max="6" width="13.375" bestFit="1" customWidth="1"/>
    <col min="7" max="7" width="11.25" bestFit="1" customWidth="1"/>
    <col min="8" max="8" width="14.875" bestFit="1" customWidth="1"/>
    <col min="9" max="9" width="13.375" bestFit="1" customWidth="1"/>
    <col min="10" max="10" width="11.25" bestFit="1" customWidth="1"/>
    <col min="11" max="11" width="14.875" bestFit="1" customWidth="1"/>
    <col min="12" max="12" width="13.375" bestFit="1" customWidth="1"/>
    <col min="13" max="13" width="11.25" bestFit="1" customWidth="1"/>
    <col min="14" max="14" width="14.875" bestFit="1" customWidth="1"/>
    <col min="19" max="19" width="11.75" customWidth="1"/>
  </cols>
  <sheetData>
    <row r="10" spans="2:14" ht="44.25" customHeight="1" thickBot="1" x14ac:dyDescent="0.25">
      <c r="C10" s="15" t="s">
        <v>29</v>
      </c>
      <c r="D10" s="16"/>
      <c r="E10" s="16"/>
      <c r="F10" s="16" t="s">
        <v>30</v>
      </c>
      <c r="G10" s="16"/>
      <c r="H10" s="16"/>
      <c r="I10" s="16" t="s">
        <v>31</v>
      </c>
      <c r="J10" s="16"/>
      <c r="K10" s="16"/>
      <c r="L10" s="16" t="s">
        <v>32</v>
      </c>
      <c r="M10" s="16"/>
      <c r="N10" s="17"/>
    </row>
    <row r="11" spans="2:14" ht="44.25" customHeight="1" thickBot="1" x14ac:dyDescent="0.25">
      <c r="C11" s="6" t="s">
        <v>20</v>
      </c>
      <c r="D11" s="6" t="s">
        <v>22</v>
      </c>
      <c r="E11" s="6" t="s">
        <v>23</v>
      </c>
      <c r="F11" s="6" t="s">
        <v>20</v>
      </c>
      <c r="G11" s="6" t="s">
        <v>22</v>
      </c>
      <c r="H11" s="6" t="s">
        <v>23</v>
      </c>
      <c r="I11" s="6" t="s">
        <v>20</v>
      </c>
      <c r="J11" s="6" t="s">
        <v>22</v>
      </c>
      <c r="K11" s="6" t="s">
        <v>23</v>
      </c>
      <c r="L11" s="6" t="s">
        <v>20</v>
      </c>
      <c r="M11" s="6" t="s">
        <v>22</v>
      </c>
      <c r="N11" s="6" t="s">
        <v>23</v>
      </c>
    </row>
    <row r="12" spans="2:14" ht="20.100000000000001" customHeight="1" thickBot="1" x14ac:dyDescent="0.25">
      <c r="B12" s="1" t="s">
        <v>59</v>
      </c>
      <c r="C12" s="7">
        <v>0</v>
      </c>
      <c r="D12" s="7">
        <v>1</v>
      </c>
      <c r="E12" s="7">
        <v>6</v>
      </c>
      <c r="F12" s="7">
        <v>0</v>
      </c>
      <c r="G12" s="7">
        <v>1</v>
      </c>
      <c r="H12" s="7">
        <v>6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</row>
    <row r="13" spans="2:14" ht="20.100000000000001" customHeight="1" thickBot="1" x14ac:dyDescent="0.25">
      <c r="B13" s="2" t="s">
        <v>60</v>
      </c>
      <c r="C13" s="7">
        <v>82</v>
      </c>
      <c r="D13" s="7">
        <v>86</v>
      </c>
      <c r="E13" s="7">
        <v>45</v>
      </c>
      <c r="F13" s="7">
        <v>78</v>
      </c>
      <c r="G13" s="7">
        <v>83</v>
      </c>
      <c r="H13" s="7">
        <v>44</v>
      </c>
      <c r="I13" s="7">
        <v>0</v>
      </c>
      <c r="J13" s="7">
        <v>0</v>
      </c>
      <c r="K13" s="7">
        <v>0</v>
      </c>
      <c r="L13" s="7">
        <v>4</v>
      </c>
      <c r="M13" s="7">
        <v>3</v>
      </c>
      <c r="N13" s="7">
        <v>1</v>
      </c>
    </row>
    <row r="14" spans="2:14" ht="20.100000000000001" customHeight="1" thickBot="1" x14ac:dyDescent="0.25">
      <c r="B14" s="2" t="s">
        <v>61</v>
      </c>
      <c r="C14" s="7">
        <v>21</v>
      </c>
      <c r="D14" s="7">
        <v>21</v>
      </c>
      <c r="E14" s="7">
        <v>11</v>
      </c>
      <c r="F14" s="7">
        <v>19</v>
      </c>
      <c r="G14" s="7">
        <v>18</v>
      </c>
      <c r="H14" s="7">
        <v>9</v>
      </c>
      <c r="I14" s="7">
        <v>0</v>
      </c>
      <c r="J14" s="7">
        <v>0</v>
      </c>
      <c r="K14" s="7">
        <v>0</v>
      </c>
      <c r="L14" s="7">
        <v>2</v>
      </c>
      <c r="M14" s="7">
        <v>3</v>
      </c>
      <c r="N14" s="7">
        <v>2</v>
      </c>
    </row>
    <row r="15" spans="2:14" ht="20.100000000000001" customHeight="1" thickBot="1" x14ac:dyDescent="0.25">
      <c r="B15" s="2" t="s">
        <v>62</v>
      </c>
      <c r="C15" s="7">
        <v>24</v>
      </c>
      <c r="D15" s="7">
        <v>34</v>
      </c>
      <c r="E15" s="7">
        <v>19</v>
      </c>
      <c r="F15" s="7">
        <v>19</v>
      </c>
      <c r="G15" s="7">
        <v>29</v>
      </c>
      <c r="H15" s="7">
        <v>13</v>
      </c>
      <c r="I15" s="7">
        <v>0</v>
      </c>
      <c r="J15" s="7">
        <v>0</v>
      </c>
      <c r="K15" s="7">
        <v>0</v>
      </c>
      <c r="L15" s="7">
        <v>5</v>
      </c>
      <c r="M15" s="7">
        <v>5</v>
      </c>
      <c r="N15" s="7">
        <v>6</v>
      </c>
    </row>
    <row r="16" spans="2:14" ht="20.100000000000001" customHeight="1" thickBot="1" x14ac:dyDescent="0.25">
      <c r="B16" s="2" t="s">
        <v>63</v>
      </c>
      <c r="C16" s="7">
        <v>15</v>
      </c>
      <c r="D16" s="7">
        <v>15</v>
      </c>
      <c r="E16" s="7">
        <v>3</v>
      </c>
      <c r="F16" s="7">
        <v>11</v>
      </c>
      <c r="G16" s="7">
        <v>11</v>
      </c>
      <c r="H16" s="7">
        <v>1</v>
      </c>
      <c r="I16" s="7">
        <v>0</v>
      </c>
      <c r="J16" s="7">
        <v>0</v>
      </c>
      <c r="K16" s="7">
        <v>0</v>
      </c>
      <c r="L16" s="7">
        <v>4</v>
      </c>
      <c r="M16" s="7">
        <v>4</v>
      </c>
      <c r="N16" s="7">
        <v>2</v>
      </c>
    </row>
    <row r="17" spans="2:14" ht="20.100000000000001" customHeight="1" thickBot="1" x14ac:dyDescent="0.25">
      <c r="B17" s="2" t="s">
        <v>64</v>
      </c>
      <c r="C17" s="7">
        <v>3</v>
      </c>
      <c r="D17" s="7">
        <v>6</v>
      </c>
      <c r="E17" s="7">
        <v>9</v>
      </c>
      <c r="F17" s="7">
        <v>2</v>
      </c>
      <c r="G17" s="7">
        <v>5</v>
      </c>
      <c r="H17" s="7">
        <v>8</v>
      </c>
      <c r="I17" s="7">
        <v>0</v>
      </c>
      <c r="J17" s="7">
        <v>0</v>
      </c>
      <c r="K17" s="7">
        <v>0</v>
      </c>
      <c r="L17" s="7">
        <v>1</v>
      </c>
      <c r="M17" s="7">
        <v>1</v>
      </c>
      <c r="N17" s="7">
        <v>1</v>
      </c>
    </row>
    <row r="18" spans="2:14" ht="20.100000000000001" customHeight="1" thickBot="1" x14ac:dyDescent="0.25">
      <c r="B18" s="2" t="s">
        <v>65</v>
      </c>
      <c r="C18" s="7">
        <v>79</v>
      </c>
      <c r="D18" s="7">
        <v>77</v>
      </c>
      <c r="E18" s="7">
        <v>93</v>
      </c>
      <c r="F18" s="7">
        <v>64</v>
      </c>
      <c r="G18" s="7">
        <v>67</v>
      </c>
      <c r="H18" s="7">
        <v>54</v>
      </c>
      <c r="I18" s="7">
        <v>0</v>
      </c>
      <c r="J18" s="7">
        <v>0</v>
      </c>
      <c r="K18" s="7">
        <v>0</v>
      </c>
      <c r="L18" s="7">
        <v>15</v>
      </c>
      <c r="M18" s="7">
        <v>10</v>
      </c>
      <c r="N18" s="7">
        <v>39</v>
      </c>
    </row>
    <row r="19" spans="2:14" ht="20.100000000000001" customHeight="1" thickBot="1" x14ac:dyDescent="0.25">
      <c r="B19" s="2" t="s">
        <v>66</v>
      </c>
      <c r="C19" s="7">
        <v>42</v>
      </c>
      <c r="D19" s="7">
        <v>36</v>
      </c>
      <c r="E19" s="7">
        <v>26</v>
      </c>
      <c r="F19" s="7">
        <v>34</v>
      </c>
      <c r="G19" s="7">
        <v>31</v>
      </c>
      <c r="H19" s="7">
        <v>17</v>
      </c>
      <c r="I19" s="7">
        <v>0</v>
      </c>
      <c r="J19" s="7">
        <v>0</v>
      </c>
      <c r="K19" s="7">
        <v>0</v>
      </c>
      <c r="L19" s="7">
        <v>8</v>
      </c>
      <c r="M19" s="7">
        <v>5</v>
      </c>
      <c r="N19" s="7">
        <v>9</v>
      </c>
    </row>
    <row r="20" spans="2:14" ht="20.100000000000001" customHeight="1" thickBot="1" x14ac:dyDescent="0.25">
      <c r="B20" s="2" t="s">
        <v>67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</row>
    <row r="21" spans="2:14" ht="20.100000000000001" customHeight="1" thickBot="1" x14ac:dyDescent="0.25">
      <c r="B21" s="2" t="s">
        <v>68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</row>
    <row r="22" spans="2:14" ht="20.100000000000001" customHeight="1" thickBot="1" x14ac:dyDescent="0.25">
      <c r="B22" s="2" t="s">
        <v>69</v>
      </c>
      <c r="C22" s="7">
        <v>21</v>
      </c>
      <c r="D22" s="7">
        <v>28</v>
      </c>
      <c r="E22" s="7">
        <v>1</v>
      </c>
      <c r="F22" s="7">
        <v>19</v>
      </c>
      <c r="G22" s="7">
        <v>26</v>
      </c>
      <c r="H22" s="7">
        <v>1</v>
      </c>
      <c r="I22" s="7">
        <v>0</v>
      </c>
      <c r="J22" s="7">
        <v>0</v>
      </c>
      <c r="K22" s="7">
        <v>0</v>
      </c>
      <c r="L22" s="7">
        <v>2</v>
      </c>
      <c r="M22" s="7">
        <v>2</v>
      </c>
      <c r="N22" s="7">
        <v>0</v>
      </c>
    </row>
    <row r="23" spans="2:14" ht="20.100000000000001" customHeight="1" thickBot="1" x14ac:dyDescent="0.25">
      <c r="B23" s="2" t="s">
        <v>8</v>
      </c>
      <c r="C23" s="7">
        <v>50</v>
      </c>
      <c r="D23" s="7">
        <v>52</v>
      </c>
      <c r="E23" s="7">
        <v>15</v>
      </c>
      <c r="F23" s="7">
        <v>42</v>
      </c>
      <c r="G23" s="7">
        <v>47</v>
      </c>
      <c r="H23" s="7">
        <v>12</v>
      </c>
      <c r="I23" s="7">
        <v>0</v>
      </c>
      <c r="J23" s="7">
        <v>0</v>
      </c>
      <c r="K23" s="7">
        <v>0</v>
      </c>
      <c r="L23" s="7">
        <v>8</v>
      </c>
      <c r="M23" s="7">
        <v>5</v>
      </c>
      <c r="N23" s="7">
        <v>3</v>
      </c>
    </row>
    <row r="24" spans="2:14" ht="20.100000000000001" customHeight="1" thickBot="1" x14ac:dyDescent="0.25">
      <c r="B24" s="2" t="s">
        <v>9</v>
      </c>
      <c r="C24" s="7">
        <v>5</v>
      </c>
      <c r="D24" s="7">
        <v>4</v>
      </c>
      <c r="E24" s="7">
        <v>11</v>
      </c>
      <c r="F24" s="7">
        <v>2</v>
      </c>
      <c r="G24" s="7">
        <v>1</v>
      </c>
      <c r="H24" s="7">
        <v>10</v>
      </c>
      <c r="I24" s="7">
        <v>0</v>
      </c>
      <c r="J24" s="7">
        <v>0</v>
      </c>
      <c r="K24" s="7">
        <v>0</v>
      </c>
      <c r="L24" s="7">
        <v>3</v>
      </c>
      <c r="M24" s="7">
        <v>3</v>
      </c>
      <c r="N24" s="7">
        <v>1</v>
      </c>
    </row>
    <row r="25" spans="2:14" ht="20.100000000000001" customHeight="1" thickBot="1" x14ac:dyDescent="0.25">
      <c r="B25" s="2" t="s">
        <v>70</v>
      </c>
      <c r="C25" s="7">
        <v>23</v>
      </c>
      <c r="D25" s="7">
        <v>14</v>
      </c>
      <c r="E25" s="7">
        <v>18</v>
      </c>
      <c r="F25" s="7">
        <v>16</v>
      </c>
      <c r="G25" s="7">
        <v>6</v>
      </c>
      <c r="H25" s="7">
        <v>17</v>
      </c>
      <c r="I25" s="7">
        <v>0</v>
      </c>
      <c r="J25" s="7">
        <v>0</v>
      </c>
      <c r="K25" s="7">
        <v>0</v>
      </c>
      <c r="L25" s="7">
        <v>7</v>
      </c>
      <c r="M25" s="7">
        <v>8</v>
      </c>
      <c r="N25" s="7">
        <v>1</v>
      </c>
    </row>
    <row r="26" spans="2:14" ht="20.100000000000001" customHeight="1" thickBot="1" x14ac:dyDescent="0.25">
      <c r="B26" s="2" t="s">
        <v>71</v>
      </c>
      <c r="C26" s="7">
        <v>76</v>
      </c>
      <c r="D26" s="7">
        <v>77</v>
      </c>
      <c r="E26" s="7">
        <v>3</v>
      </c>
      <c r="F26" s="7">
        <v>64</v>
      </c>
      <c r="G26" s="7">
        <v>61</v>
      </c>
      <c r="H26" s="7">
        <v>3</v>
      </c>
      <c r="I26" s="7">
        <v>0</v>
      </c>
      <c r="J26" s="7">
        <v>0</v>
      </c>
      <c r="K26" s="7">
        <v>0</v>
      </c>
      <c r="L26" s="7">
        <v>12</v>
      </c>
      <c r="M26" s="7">
        <v>16</v>
      </c>
      <c r="N26" s="7">
        <v>0</v>
      </c>
    </row>
    <row r="27" spans="2:14" ht="20.100000000000001" customHeight="1" thickBot="1" x14ac:dyDescent="0.25">
      <c r="B27" s="3" t="s">
        <v>10</v>
      </c>
      <c r="C27" s="7">
        <v>34</v>
      </c>
      <c r="D27" s="7">
        <v>27</v>
      </c>
      <c r="E27" s="7">
        <v>55</v>
      </c>
      <c r="F27" s="7">
        <v>34</v>
      </c>
      <c r="G27" s="7">
        <v>26</v>
      </c>
      <c r="H27" s="7">
        <v>53</v>
      </c>
      <c r="I27" s="7">
        <v>0</v>
      </c>
      <c r="J27" s="7">
        <v>0</v>
      </c>
      <c r="K27" s="7">
        <v>0</v>
      </c>
      <c r="L27" s="7">
        <v>0</v>
      </c>
      <c r="M27" s="7">
        <v>1</v>
      </c>
      <c r="N27" s="7">
        <v>2</v>
      </c>
    </row>
    <row r="28" spans="2:14" ht="20.100000000000001" customHeight="1" thickBot="1" x14ac:dyDescent="0.25">
      <c r="B28" s="4" t="s">
        <v>72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</row>
    <row r="29" spans="2:14" ht="20.100000000000001" customHeight="1" thickBot="1" x14ac:dyDescent="0.25">
      <c r="B29" s="2" t="s">
        <v>73</v>
      </c>
      <c r="C29" s="7">
        <v>20</v>
      </c>
      <c r="D29" s="7">
        <v>20</v>
      </c>
      <c r="E29" s="7">
        <v>0</v>
      </c>
      <c r="F29" s="7">
        <v>20</v>
      </c>
      <c r="G29" s="7">
        <v>20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</row>
    <row r="30" spans="2:14" ht="20.100000000000001" customHeight="1" thickBot="1" x14ac:dyDescent="0.25">
      <c r="B30" s="2" t="s">
        <v>74</v>
      </c>
      <c r="C30" s="7">
        <v>10</v>
      </c>
      <c r="D30" s="7">
        <v>19</v>
      </c>
      <c r="E30" s="7">
        <v>6</v>
      </c>
      <c r="F30" s="7">
        <v>6</v>
      </c>
      <c r="G30" s="7">
        <v>17</v>
      </c>
      <c r="H30" s="7">
        <v>2</v>
      </c>
      <c r="I30" s="7">
        <v>0</v>
      </c>
      <c r="J30" s="7">
        <v>0</v>
      </c>
      <c r="K30" s="7">
        <v>0</v>
      </c>
      <c r="L30" s="7">
        <v>4</v>
      </c>
      <c r="M30" s="7">
        <v>2</v>
      </c>
      <c r="N30" s="7">
        <v>4</v>
      </c>
    </row>
    <row r="31" spans="2:14" ht="20.100000000000001" customHeight="1" thickBot="1" x14ac:dyDescent="0.25">
      <c r="B31" s="2" t="s">
        <v>75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</row>
    <row r="32" spans="2:14" ht="20.100000000000001" customHeight="1" thickBot="1" x14ac:dyDescent="0.25">
      <c r="B32" s="2" t="s">
        <v>76</v>
      </c>
      <c r="C32" s="7">
        <v>3</v>
      </c>
      <c r="D32" s="7">
        <v>3</v>
      </c>
      <c r="E32" s="7">
        <v>9</v>
      </c>
      <c r="F32" s="7">
        <v>1</v>
      </c>
      <c r="G32" s="7">
        <v>2</v>
      </c>
      <c r="H32" s="7">
        <v>6</v>
      </c>
      <c r="I32" s="7">
        <v>0</v>
      </c>
      <c r="J32" s="7">
        <v>0</v>
      </c>
      <c r="K32" s="7">
        <v>0</v>
      </c>
      <c r="L32" s="7">
        <v>2</v>
      </c>
      <c r="M32" s="7">
        <v>1</v>
      </c>
      <c r="N32" s="7">
        <v>3</v>
      </c>
    </row>
    <row r="33" spans="2:14" ht="20.100000000000001" customHeight="1" thickBot="1" x14ac:dyDescent="0.25">
      <c r="B33" s="2" t="s">
        <v>77</v>
      </c>
      <c r="C33" s="7">
        <v>2</v>
      </c>
      <c r="D33" s="7">
        <v>2</v>
      </c>
      <c r="E33" s="7">
        <v>0</v>
      </c>
      <c r="F33" s="7">
        <v>2</v>
      </c>
      <c r="G33" s="7">
        <v>2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</row>
    <row r="34" spans="2:14" ht="20.100000000000001" customHeight="1" thickBot="1" x14ac:dyDescent="0.25">
      <c r="B34" s="2" t="s">
        <v>78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</row>
    <row r="35" spans="2:14" ht="20.100000000000001" customHeight="1" thickBot="1" x14ac:dyDescent="0.25">
      <c r="B35" s="2" t="s">
        <v>79</v>
      </c>
      <c r="C35" s="7">
        <v>11</v>
      </c>
      <c r="D35" s="7">
        <v>19</v>
      </c>
      <c r="E35" s="7">
        <v>2</v>
      </c>
      <c r="F35" s="7">
        <v>7</v>
      </c>
      <c r="G35" s="7">
        <v>17</v>
      </c>
      <c r="H35" s="7">
        <v>0</v>
      </c>
      <c r="I35" s="7">
        <v>0</v>
      </c>
      <c r="J35" s="7">
        <v>0</v>
      </c>
      <c r="K35" s="7">
        <v>0</v>
      </c>
      <c r="L35" s="7">
        <v>4</v>
      </c>
      <c r="M35" s="7">
        <v>2</v>
      </c>
      <c r="N35" s="7">
        <v>2</v>
      </c>
    </row>
    <row r="36" spans="2:14" ht="20.100000000000001" customHeight="1" thickBot="1" x14ac:dyDescent="0.25">
      <c r="B36" s="2" t="s">
        <v>80</v>
      </c>
      <c r="C36" s="7">
        <v>3</v>
      </c>
      <c r="D36" s="7">
        <v>4</v>
      </c>
      <c r="E36" s="7">
        <v>0</v>
      </c>
      <c r="F36" s="7">
        <v>3</v>
      </c>
      <c r="G36" s="7">
        <v>4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</row>
    <row r="37" spans="2:14" ht="20.100000000000001" customHeight="1" thickBot="1" x14ac:dyDescent="0.25">
      <c r="B37" s="2" t="s">
        <v>81</v>
      </c>
      <c r="C37" s="7">
        <v>21</v>
      </c>
      <c r="D37" s="7">
        <v>27</v>
      </c>
      <c r="E37" s="7">
        <v>27</v>
      </c>
      <c r="F37" s="7">
        <v>21</v>
      </c>
      <c r="G37" s="7">
        <v>27</v>
      </c>
      <c r="H37" s="7">
        <v>25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2</v>
      </c>
    </row>
    <row r="38" spans="2:14" ht="20.100000000000001" customHeight="1" thickBot="1" x14ac:dyDescent="0.25">
      <c r="B38" s="2" t="s">
        <v>82</v>
      </c>
      <c r="C38" s="7">
        <v>18</v>
      </c>
      <c r="D38" s="7">
        <v>18</v>
      </c>
      <c r="E38" s="7">
        <v>5</v>
      </c>
      <c r="F38" s="7">
        <v>16</v>
      </c>
      <c r="G38" s="7">
        <v>16</v>
      </c>
      <c r="H38" s="7">
        <v>3</v>
      </c>
      <c r="I38" s="7">
        <v>0</v>
      </c>
      <c r="J38" s="7">
        <v>0</v>
      </c>
      <c r="K38" s="7">
        <v>0</v>
      </c>
      <c r="L38" s="7">
        <v>2</v>
      </c>
      <c r="M38" s="7">
        <v>2</v>
      </c>
      <c r="N38" s="7">
        <v>2</v>
      </c>
    </row>
    <row r="39" spans="2:14" ht="20.100000000000001" customHeight="1" thickBot="1" x14ac:dyDescent="0.25">
      <c r="B39" s="2" t="s">
        <v>83</v>
      </c>
      <c r="C39" s="7">
        <v>8</v>
      </c>
      <c r="D39" s="7">
        <v>6</v>
      </c>
      <c r="E39" s="7">
        <v>4</v>
      </c>
      <c r="F39" s="7">
        <v>8</v>
      </c>
      <c r="G39" s="7">
        <v>5</v>
      </c>
      <c r="H39" s="7">
        <v>4</v>
      </c>
      <c r="I39" s="7">
        <v>0</v>
      </c>
      <c r="J39" s="7">
        <v>0</v>
      </c>
      <c r="K39" s="7">
        <v>0</v>
      </c>
      <c r="L39" s="7">
        <v>0</v>
      </c>
      <c r="M39" s="7">
        <v>1</v>
      </c>
      <c r="N39" s="7">
        <v>0</v>
      </c>
    </row>
    <row r="40" spans="2:14" ht="20.100000000000001" customHeight="1" thickBot="1" x14ac:dyDescent="0.25">
      <c r="B40" s="2" t="s">
        <v>84</v>
      </c>
      <c r="C40" s="7">
        <v>0</v>
      </c>
      <c r="D40" s="7">
        <v>6</v>
      </c>
      <c r="E40" s="7">
        <v>8</v>
      </c>
      <c r="F40" s="7">
        <v>0</v>
      </c>
      <c r="G40" s="7">
        <v>6</v>
      </c>
      <c r="H40" s="7">
        <v>8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</row>
    <row r="41" spans="2:14" ht="20.100000000000001" customHeight="1" thickBot="1" x14ac:dyDescent="0.25">
      <c r="B41" s="2" t="s">
        <v>85</v>
      </c>
      <c r="C41" s="7">
        <v>45</v>
      </c>
      <c r="D41" s="7">
        <v>15</v>
      </c>
      <c r="E41" s="7">
        <v>36</v>
      </c>
      <c r="F41" s="7">
        <v>41</v>
      </c>
      <c r="G41" s="7">
        <v>11</v>
      </c>
      <c r="H41" s="7">
        <v>36</v>
      </c>
      <c r="I41" s="7">
        <v>0</v>
      </c>
      <c r="J41" s="7">
        <v>0</v>
      </c>
      <c r="K41" s="7">
        <v>0</v>
      </c>
      <c r="L41" s="7">
        <v>4</v>
      </c>
      <c r="M41" s="7">
        <v>4</v>
      </c>
      <c r="N41" s="7">
        <v>0</v>
      </c>
    </row>
    <row r="42" spans="2:14" ht="20.100000000000001" customHeight="1" thickBot="1" x14ac:dyDescent="0.25">
      <c r="B42" s="2" t="s">
        <v>86</v>
      </c>
      <c r="C42" s="7">
        <v>410</v>
      </c>
      <c r="D42" s="7">
        <v>354</v>
      </c>
      <c r="E42" s="7">
        <v>179</v>
      </c>
      <c r="F42" s="7">
        <v>384</v>
      </c>
      <c r="G42" s="7">
        <v>337</v>
      </c>
      <c r="H42" s="7">
        <v>159</v>
      </c>
      <c r="I42" s="7">
        <v>0</v>
      </c>
      <c r="J42" s="7">
        <v>0</v>
      </c>
      <c r="K42" s="7">
        <v>0</v>
      </c>
      <c r="L42" s="7">
        <v>26</v>
      </c>
      <c r="M42" s="7">
        <v>17</v>
      </c>
      <c r="N42" s="7">
        <v>20</v>
      </c>
    </row>
    <row r="43" spans="2:14" ht="20.100000000000001" customHeight="1" thickBot="1" x14ac:dyDescent="0.25">
      <c r="B43" s="2" t="s">
        <v>87</v>
      </c>
      <c r="C43" s="7">
        <v>45</v>
      </c>
      <c r="D43" s="7">
        <v>46</v>
      </c>
      <c r="E43" s="7">
        <v>7</v>
      </c>
      <c r="F43" s="7">
        <v>45</v>
      </c>
      <c r="G43" s="7">
        <v>46</v>
      </c>
      <c r="H43" s="7">
        <v>6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1</v>
      </c>
    </row>
    <row r="44" spans="2:14" ht="20.100000000000001" customHeight="1" thickBot="1" x14ac:dyDescent="0.25">
      <c r="B44" s="2" t="s">
        <v>88</v>
      </c>
      <c r="C44" s="7">
        <v>14</v>
      </c>
      <c r="D44" s="7">
        <v>13</v>
      </c>
      <c r="E44" s="7">
        <v>2</v>
      </c>
      <c r="F44" s="7">
        <v>12</v>
      </c>
      <c r="G44" s="7">
        <v>12</v>
      </c>
      <c r="H44" s="7">
        <v>0</v>
      </c>
      <c r="I44" s="7">
        <v>0</v>
      </c>
      <c r="J44" s="7">
        <v>0</v>
      </c>
      <c r="K44" s="7">
        <v>0</v>
      </c>
      <c r="L44" s="7">
        <v>2</v>
      </c>
      <c r="M44" s="7">
        <v>1</v>
      </c>
      <c r="N44" s="7">
        <v>2</v>
      </c>
    </row>
    <row r="45" spans="2:14" ht="20.100000000000001" customHeight="1" thickBot="1" x14ac:dyDescent="0.25">
      <c r="B45" s="2" t="s">
        <v>89</v>
      </c>
      <c r="C45" s="7">
        <v>38</v>
      </c>
      <c r="D45" s="7">
        <v>45</v>
      </c>
      <c r="E45" s="7">
        <v>27</v>
      </c>
      <c r="F45" s="7">
        <v>33</v>
      </c>
      <c r="G45" s="7">
        <v>42</v>
      </c>
      <c r="H45" s="7">
        <v>18</v>
      </c>
      <c r="I45" s="7">
        <v>0</v>
      </c>
      <c r="J45" s="7">
        <v>0</v>
      </c>
      <c r="K45" s="7">
        <v>0</v>
      </c>
      <c r="L45" s="7">
        <v>5</v>
      </c>
      <c r="M45" s="7">
        <v>3</v>
      </c>
      <c r="N45" s="7">
        <v>9</v>
      </c>
    </row>
    <row r="46" spans="2:14" ht="20.100000000000001" customHeight="1" thickBot="1" x14ac:dyDescent="0.25">
      <c r="B46" s="2" t="s">
        <v>90</v>
      </c>
      <c r="C46" s="7">
        <v>153</v>
      </c>
      <c r="D46" s="7">
        <v>130</v>
      </c>
      <c r="E46" s="7">
        <v>111</v>
      </c>
      <c r="F46" s="7">
        <v>142</v>
      </c>
      <c r="G46" s="7">
        <v>122</v>
      </c>
      <c r="H46" s="7">
        <v>101</v>
      </c>
      <c r="I46" s="7">
        <v>0</v>
      </c>
      <c r="J46" s="7">
        <v>0</v>
      </c>
      <c r="K46" s="7">
        <v>0</v>
      </c>
      <c r="L46" s="7">
        <v>11</v>
      </c>
      <c r="M46" s="7">
        <v>8</v>
      </c>
      <c r="N46" s="7">
        <v>10</v>
      </c>
    </row>
    <row r="47" spans="2:14" ht="20.100000000000001" customHeight="1" thickBot="1" x14ac:dyDescent="0.25">
      <c r="B47" s="2" t="s">
        <v>91</v>
      </c>
      <c r="C47" s="7">
        <v>17</v>
      </c>
      <c r="D47" s="7">
        <v>12</v>
      </c>
      <c r="E47" s="7">
        <v>5</v>
      </c>
      <c r="F47" s="7">
        <v>15</v>
      </c>
      <c r="G47" s="7">
        <v>10</v>
      </c>
      <c r="H47" s="7">
        <v>5</v>
      </c>
      <c r="I47" s="7">
        <v>0</v>
      </c>
      <c r="J47" s="7">
        <v>0</v>
      </c>
      <c r="K47" s="7">
        <v>0</v>
      </c>
      <c r="L47" s="7">
        <v>2</v>
      </c>
      <c r="M47" s="7">
        <v>2</v>
      </c>
      <c r="N47" s="7">
        <v>0</v>
      </c>
    </row>
    <row r="48" spans="2:14" ht="20.100000000000001" customHeight="1" thickBot="1" x14ac:dyDescent="0.25">
      <c r="B48" s="2" t="s">
        <v>92</v>
      </c>
      <c r="C48" s="7">
        <v>139</v>
      </c>
      <c r="D48" s="7">
        <v>139</v>
      </c>
      <c r="E48" s="7">
        <v>0</v>
      </c>
      <c r="F48" s="7">
        <v>98</v>
      </c>
      <c r="G48" s="7">
        <v>98</v>
      </c>
      <c r="H48" s="7">
        <v>0</v>
      </c>
      <c r="I48" s="7">
        <v>0</v>
      </c>
      <c r="J48" s="7">
        <v>0</v>
      </c>
      <c r="K48" s="7">
        <v>0</v>
      </c>
      <c r="L48" s="7">
        <v>41</v>
      </c>
      <c r="M48" s="7">
        <v>41</v>
      </c>
      <c r="N48" s="7">
        <v>0</v>
      </c>
    </row>
    <row r="49" spans="2:14" ht="20.100000000000001" customHeight="1" thickBot="1" x14ac:dyDescent="0.25">
      <c r="B49" s="2" t="s">
        <v>93</v>
      </c>
      <c r="C49" s="7">
        <v>17</v>
      </c>
      <c r="D49" s="7">
        <v>14</v>
      </c>
      <c r="E49" s="7">
        <v>12</v>
      </c>
      <c r="F49" s="7">
        <v>14</v>
      </c>
      <c r="G49" s="7">
        <v>12</v>
      </c>
      <c r="H49" s="7">
        <v>11</v>
      </c>
      <c r="I49" s="7">
        <v>0</v>
      </c>
      <c r="J49" s="7">
        <v>0</v>
      </c>
      <c r="K49" s="7">
        <v>0</v>
      </c>
      <c r="L49" s="7">
        <v>3</v>
      </c>
      <c r="M49" s="7">
        <v>2</v>
      </c>
      <c r="N49" s="7">
        <v>1</v>
      </c>
    </row>
    <row r="50" spans="2:14" ht="20.100000000000001" customHeight="1" thickBot="1" x14ac:dyDescent="0.25">
      <c r="B50" s="2" t="s">
        <v>94</v>
      </c>
      <c r="C50" s="7">
        <v>11</v>
      </c>
      <c r="D50" s="7">
        <v>11</v>
      </c>
      <c r="E50" s="7">
        <v>0</v>
      </c>
      <c r="F50" s="7">
        <v>9</v>
      </c>
      <c r="G50" s="7">
        <v>9</v>
      </c>
      <c r="H50" s="7">
        <v>0</v>
      </c>
      <c r="I50" s="7">
        <v>0</v>
      </c>
      <c r="J50" s="7">
        <v>0</v>
      </c>
      <c r="K50" s="7">
        <v>0</v>
      </c>
      <c r="L50" s="7">
        <v>2</v>
      </c>
      <c r="M50" s="7">
        <v>2</v>
      </c>
      <c r="N50" s="7">
        <v>0</v>
      </c>
    </row>
    <row r="51" spans="2:14" ht="20.100000000000001" customHeight="1" thickBot="1" x14ac:dyDescent="0.25">
      <c r="B51" s="2" t="s">
        <v>95</v>
      </c>
      <c r="C51" s="7">
        <v>20</v>
      </c>
      <c r="D51" s="7">
        <v>39</v>
      </c>
      <c r="E51" s="7">
        <v>9</v>
      </c>
      <c r="F51" s="7">
        <v>15</v>
      </c>
      <c r="G51" s="7">
        <v>34</v>
      </c>
      <c r="H51" s="7">
        <v>5</v>
      </c>
      <c r="I51" s="7">
        <v>0</v>
      </c>
      <c r="J51" s="7">
        <v>0</v>
      </c>
      <c r="K51" s="7">
        <v>0</v>
      </c>
      <c r="L51" s="7">
        <v>5</v>
      </c>
      <c r="M51" s="7">
        <v>5</v>
      </c>
      <c r="N51" s="7">
        <v>4</v>
      </c>
    </row>
    <row r="52" spans="2:14" ht="20.100000000000001" customHeight="1" thickBot="1" x14ac:dyDescent="0.25">
      <c r="B52" s="2" t="s">
        <v>96</v>
      </c>
      <c r="C52" s="7">
        <v>2</v>
      </c>
      <c r="D52" s="7">
        <v>2</v>
      </c>
      <c r="E52" s="7">
        <v>0</v>
      </c>
      <c r="F52" s="7">
        <v>2</v>
      </c>
      <c r="G52" s="7">
        <v>2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</row>
    <row r="53" spans="2:14" ht="20.100000000000001" customHeight="1" thickBot="1" x14ac:dyDescent="0.25">
      <c r="B53" s="2" t="s">
        <v>97</v>
      </c>
      <c r="C53" s="7">
        <v>15</v>
      </c>
      <c r="D53" s="7">
        <v>19</v>
      </c>
      <c r="E53" s="7">
        <v>2</v>
      </c>
      <c r="F53" s="7">
        <v>11</v>
      </c>
      <c r="G53" s="7">
        <v>15</v>
      </c>
      <c r="H53" s="7">
        <v>2</v>
      </c>
      <c r="I53" s="7">
        <v>0</v>
      </c>
      <c r="J53" s="7">
        <v>0</v>
      </c>
      <c r="K53" s="7">
        <v>0</v>
      </c>
      <c r="L53" s="7">
        <v>4</v>
      </c>
      <c r="M53" s="7">
        <v>4</v>
      </c>
      <c r="N53" s="7">
        <v>0</v>
      </c>
    </row>
    <row r="54" spans="2:14" ht="20.100000000000001" customHeight="1" thickBot="1" x14ac:dyDescent="0.25">
      <c r="B54" s="2" t="s">
        <v>98</v>
      </c>
      <c r="C54" s="7">
        <v>32</v>
      </c>
      <c r="D54" s="7">
        <v>53</v>
      </c>
      <c r="E54" s="7">
        <v>23</v>
      </c>
      <c r="F54" s="7">
        <v>27</v>
      </c>
      <c r="G54" s="7">
        <v>42</v>
      </c>
      <c r="H54" s="7">
        <v>19</v>
      </c>
      <c r="I54" s="7">
        <v>0</v>
      </c>
      <c r="J54" s="7">
        <v>0</v>
      </c>
      <c r="K54" s="7">
        <v>0</v>
      </c>
      <c r="L54" s="7">
        <v>5</v>
      </c>
      <c r="M54" s="7">
        <v>11</v>
      </c>
      <c r="N54" s="7">
        <v>4</v>
      </c>
    </row>
    <row r="55" spans="2:14" ht="20.100000000000001" customHeight="1" thickBot="1" x14ac:dyDescent="0.25">
      <c r="B55" s="2" t="s">
        <v>11</v>
      </c>
      <c r="C55" s="7">
        <v>569</v>
      </c>
      <c r="D55" s="7">
        <v>481</v>
      </c>
      <c r="E55" s="7">
        <v>1089</v>
      </c>
      <c r="F55" s="7">
        <v>530</v>
      </c>
      <c r="G55" s="7">
        <v>437</v>
      </c>
      <c r="H55" s="7">
        <v>1067</v>
      </c>
      <c r="I55" s="7">
        <v>0</v>
      </c>
      <c r="J55" s="7">
        <v>0</v>
      </c>
      <c r="K55" s="7">
        <v>0</v>
      </c>
      <c r="L55" s="7">
        <v>39</v>
      </c>
      <c r="M55" s="7">
        <v>44</v>
      </c>
      <c r="N55" s="7">
        <v>22</v>
      </c>
    </row>
    <row r="56" spans="2:14" ht="20.100000000000001" customHeight="1" thickBot="1" x14ac:dyDescent="0.25">
      <c r="B56" s="2" t="s">
        <v>12</v>
      </c>
      <c r="C56" s="7">
        <v>50</v>
      </c>
      <c r="D56" s="7">
        <v>41</v>
      </c>
      <c r="E56" s="7">
        <v>37</v>
      </c>
      <c r="F56" s="7">
        <v>49</v>
      </c>
      <c r="G56" s="7">
        <v>35</v>
      </c>
      <c r="H56" s="7">
        <v>37</v>
      </c>
      <c r="I56" s="7">
        <v>0</v>
      </c>
      <c r="J56" s="7">
        <v>0</v>
      </c>
      <c r="K56" s="7">
        <v>0</v>
      </c>
      <c r="L56" s="7">
        <v>1</v>
      </c>
      <c r="M56" s="7">
        <v>6</v>
      </c>
      <c r="N56" s="7">
        <v>0</v>
      </c>
    </row>
    <row r="57" spans="2:14" ht="20.100000000000001" customHeight="1" thickBot="1" x14ac:dyDescent="0.25">
      <c r="B57" s="2" t="s">
        <v>13</v>
      </c>
      <c r="C57" s="7">
        <v>12</v>
      </c>
      <c r="D57" s="7">
        <v>10</v>
      </c>
      <c r="E57" s="7">
        <v>22</v>
      </c>
      <c r="F57" s="7">
        <v>12</v>
      </c>
      <c r="G57" s="7">
        <v>9</v>
      </c>
      <c r="H57" s="7">
        <v>22</v>
      </c>
      <c r="I57" s="7">
        <v>0</v>
      </c>
      <c r="J57" s="7">
        <v>0</v>
      </c>
      <c r="K57" s="7">
        <v>0</v>
      </c>
      <c r="L57" s="7">
        <v>0</v>
      </c>
      <c r="M57" s="7">
        <v>1</v>
      </c>
      <c r="N57" s="7">
        <v>0</v>
      </c>
    </row>
    <row r="58" spans="2:14" ht="20.100000000000001" customHeight="1" thickBot="1" x14ac:dyDescent="0.25">
      <c r="B58" s="2" t="s">
        <v>99</v>
      </c>
      <c r="C58" s="7">
        <v>5</v>
      </c>
      <c r="D58" s="7">
        <v>6</v>
      </c>
      <c r="E58" s="7">
        <v>3</v>
      </c>
      <c r="F58" s="7">
        <v>5</v>
      </c>
      <c r="G58" s="7">
        <v>3</v>
      </c>
      <c r="H58" s="7">
        <v>3</v>
      </c>
      <c r="I58" s="7">
        <v>0</v>
      </c>
      <c r="J58" s="7">
        <v>0</v>
      </c>
      <c r="K58" s="7">
        <v>0</v>
      </c>
      <c r="L58" s="7">
        <v>0</v>
      </c>
      <c r="M58" s="7">
        <v>3</v>
      </c>
      <c r="N58" s="7">
        <v>0</v>
      </c>
    </row>
    <row r="59" spans="2:14" ht="20.100000000000001" customHeight="1" thickBot="1" x14ac:dyDescent="0.25">
      <c r="B59" s="2" t="s">
        <v>105</v>
      </c>
      <c r="C59" s="7">
        <v>17</v>
      </c>
      <c r="D59" s="7">
        <v>9</v>
      </c>
      <c r="E59" s="7">
        <v>10</v>
      </c>
      <c r="F59" s="7">
        <v>14</v>
      </c>
      <c r="G59" s="7">
        <v>9</v>
      </c>
      <c r="H59" s="7">
        <v>6</v>
      </c>
      <c r="I59" s="7">
        <v>0</v>
      </c>
      <c r="J59" s="7">
        <v>0</v>
      </c>
      <c r="K59" s="7">
        <v>0</v>
      </c>
      <c r="L59" s="7">
        <v>3</v>
      </c>
      <c r="M59" s="7">
        <v>0</v>
      </c>
      <c r="N59" s="7">
        <v>4</v>
      </c>
    </row>
    <row r="60" spans="2:14" ht="20.100000000000001" customHeight="1" thickBot="1" x14ac:dyDescent="0.25">
      <c r="B60" s="2" t="s">
        <v>100</v>
      </c>
      <c r="C60" s="7">
        <v>55</v>
      </c>
      <c r="D60" s="7">
        <v>53</v>
      </c>
      <c r="E60" s="7">
        <v>45</v>
      </c>
      <c r="F60" s="7">
        <v>51</v>
      </c>
      <c r="G60" s="7">
        <v>48</v>
      </c>
      <c r="H60" s="7">
        <v>40</v>
      </c>
      <c r="I60" s="7">
        <v>0</v>
      </c>
      <c r="J60" s="7">
        <v>0</v>
      </c>
      <c r="K60" s="7">
        <v>0</v>
      </c>
      <c r="L60" s="7">
        <v>4</v>
      </c>
      <c r="M60" s="7">
        <v>5</v>
      </c>
      <c r="N60" s="7">
        <v>5</v>
      </c>
    </row>
    <row r="61" spans="2:14" ht="20.100000000000001" customHeight="1" thickBot="1" x14ac:dyDescent="0.25">
      <c r="B61" s="2" t="s">
        <v>14</v>
      </c>
      <c r="C61" s="7">
        <v>3</v>
      </c>
      <c r="D61" s="7">
        <v>3</v>
      </c>
      <c r="E61" s="7">
        <v>0</v>
      </c>
      <c r="F61" s="7">
        <v>3</v>
      </c>
      <c r="G61" s="7">
        <v>3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</row>
    <row r="62" spans="2:14" ht="20.100000000000001" customHeight="1" thickBot="1" x14ac:dyDescent="0.25">
      <c r="B62" s="5" t="s">
        <v>15</v>
      </c>
      <c r="C62" s="8">
        <f>SUM(C12:C61)</f>
        <v>2240</v>
      </c>
      <c r="D62" s="8">
        <f t="shared" ref="D62:N62" si="0">SUM(D12:D61)</f>
        <v>2097</v>
      </c>
      <c r="E62" s="8">
        <f t="shared" si="0"/>
        <v>1995</v>
      </c>
      <c r="F62" s="8">
        <f t="shared" si="0"/>
        <v>2000</v>
      </c>
      <c r="G62" s="8">
        <f t="shared" si="0"/>
        <v>1864</v>
      </c>
      <c r="H62" s="8">
        <f t="shared" si="0"/>
        <v>1833</v>
      </c>
      <c r="I62" s="8">
        <f t="shared" si="0"/>
        <v>0</v>
      </c>
      <c r="J62" s="8">
        <f t="shared" si="0"/>
        <v>0</v>
      </c>
      <c r="K62" s="8">
        <f t="shared" si="0"/>
        <v>0</v>
      </c>
      <c r="L62" s="8">
        <f t="shared" si="0"/>
        <v>240</v>
      </c>
      <c r="M62" s="8">
        <f t="shared" si="0"/>
        <v>233</v>
      </c>
      <c r="N62" s="8">
        <f t="shared" si="0"/>
        <v>162</v>
      </c>
    </row>
    <row r="63" spans="2:14" x14ac:dyDescent="0.2"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</row>
  </sheetData>
  <mergeCells count="4">
    <mergeCell ref="C10:E10"/>
    <mergeCell ref="F10:H10"/>
    <mergeCell ref="I10:K10"/>
    <mergeCell ref="L10:N10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9:Q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  <col min="19" max="19" width="11.875" customWidth="1"/>
  </cols>
  <sheetData>
    <row r="9" spans="2:17" ht="44.25" customHeight="1" thickBot="1" x14ac:dyDescent="0.25">
      <c r="C9" s="15" t="s">
        <v>102</v>
      </c>
      <c r="D9" s="16"/>
      <c r="E9" s="16"/>
      <c r="F9" s="16"/>
      <c r="G9" s="16"/>
      <c r="H9" s="16" t="s">
        <v>103</v>
      </c>
      <c r="I9" s="16"/>
      <c r="J9" s="16"/>
      <c r="K9" s="16"/>
      <c r="L9" s="16"/>
      <c r="M9" s="16" t="s">
        <v>28</v>
      </c>
      <c r="N9" s="16"/>
      <c r="O9" s="16"/>
      <c r="P9" s="16"/>
      <c r="Q9" s="16"/>
    </row>
    <row r="10" spans="2:17" ht="44.25" customHeight="1" thickBot="1" x14ac:dyDescent="0.25">
      <c r="C10" s="6" t="s">
        <v>33</v>
      </c>
      <c r="D10" s="6" t="s">
        <v>34</v>
      </c>
      <c r="E10" s="6" t="s">
        <v>35</v>
      </c>
      <c r="F10" s="6" t="s">
        <v>36</v>
      </c>
      <c r="G10" s="6" t="s">
        <v>37</v>
      </c>
      <c r="H10" s="6" t="s">
        <v>33</v>
      </c>
      <c r="I10" s="6" t="s">
        <v>34</v>
      </c>
      <c r="J10" s="6" t="s">
        <v>35</v>
      </c>
      <c r="K10" s="6" t="s">
        <v>36</v>
      </c>
      <c r="L10" s="6" t="s">
        <v>37</v>
      </c>
      <c r="M10" s="6" t="s">
        <v>33</v>
      </c>
      <c r="N10" s="6" t="s">
        <v>34</v>
      </c>
      <c r="O10" s="6" t="s">
        <v>35</v>
      </c>
      <c r="P10" s="6" t="s">
        <v>36</v>
      </c>
      <c r="Q10" s="6" t="s">
        <v>37</v>
      </c>
    </row>
    <row r="11" spans="2:17" ht="20.100000000000001" customHeight="1" thickBot="1" x14ac:dyDescent="0.25">
      <c r="B11" s="1" t="s">
        <v>59</v>
      </c>
      <c r="C11" s="7">
        <v>14</v>
      </c>
      <c r="D11" s="7">
        <v>3</v>
      </c>
      <c r="E11" s="7">
        <v>6</v>
      </c>
      <c r="F11" s="7">
        <v>2</v>
      </c>
      <c r="G11" s="7">
        <v>3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14</v>
      </c>
      <c r="N11" s="7">
        <v>3</v>
      </c>
      <c r="O11" s="7">
        <v>6</v>
      </c>
      <c r="P11" s="7">
        <v>2</v>
      </c>
      <c r="Q11" s="7">
        <v>3</v>
      </c>
    </row>
    <row r="12" spans="2:17" ht="20.100000000000001" customHeight="1" thickBot="1" x14ac:dyDescent="0.25">
      <c r="B12" s="2" t="s">
        <v>60</v>
      </c>
      <c r="C12" s="7">
        <v>13</v>
      </c>
      <c r="D12" s="7">
        <v>11</v>
      </c>
      <c r="E12" s="7">
        <v>0</v>
      </c>
      <c r="F12" s="7">
        <v>2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13</v>
      </c>
      <c r="N12" s="7">
        <v>11</v>
      </c>
      <c r="O12" s="7">
        <v>0</v>
      </c>
      <c r="P12" s="7">
        <v>2</v>
      </c>
      <c r="Q12" s="7">
        <v>0</v>
      </c>
    </row>
    <row r="13" spans="2:17" ht="20.100000000000001" customHeight="1" thickBot="1" x14ac:dyDescent="0.25">
      <c r="B13" s="2" t="s">
        <v>61</v>
      </c>
      <c r="C13" s="7">
        <v>2</v>
      </c>
      <c r="D13" s="7">
        <v>1</v>
      </c>
      <c r="E13" s="7">
        <v>0</v>
      </c>
      <c r="F13" s="7">
        <v>1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2</v>
      </c>
      <c r="N13" s="7">
        <v>1</v>
      </c>
      <c r="O13" s="7">
        <v>0</v>
      </c>
      <c r="P13" s="7">
        <v>1</v>
      </c>
      <c r="Q13" s="7">
        <v>0</v>
      </c>
    </row>
    <row r="14" spans="2:17" ht="20.100000000000001" customHeight="1" thickBot="1" x14ac:dyDescent="0.25">
      <c r="B14" s="2" t="s">
        <v>62</v>
      </c>
      <c r="C14" s="7">
        <v>1</v>
      </c>
      <c r="D14" s="7">
        <v>0</v>
      </c>
      <c r="E14" s="7">
        <v>1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1</v>
      </c>
      <c r="N14" s="7">
        <v>0</v>
      </c>
      <c r="O14" s="7">
        <v>1</v>
      </c>
      <c r="P14" s="7">
        <v>0</v>
      </c>
      <c r="Q14" s="7">
        <v>0</v>
      </c>
    </row>
    <row r="15" spans="2:17" ht="20.100000000000001" customHeight="1" thickBot="1" x14ac:dyDescent="0.25">
      <c r="B15" s="2" t="s">
        <v>63</v>
      </c>
      <c r="C15" s="7">
        <v>5</v>
      </c>
      <c r="D15" s="7">
        <v>2</v>
      </c>
      <c r="E15" s="7">
        <v>0</v>
      </c>
      <c r="F15" s="7">
        <v>1</v>
      </c>
      <c r="G15" s="7">
        <v>2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5</v>
      </c>
      <c r="N15" s="7">
        <v>2</v>
      </c>
      <c r="O15" s="7">
        <v>0</v>
      </c>
      <c r="P15" s="7">
        <v>1</v>
      </c>
      <c r="Q15" s="7">
        <v>2</v>
      </c>
    </row>
    <row r="16" spans="2:17" ht="20.100000000000001" customHeight="1" thickBot="1" x14ac:dyDescent="0.25">
      <c r="B16" s="2" t="s">
        <v>64</v>
      </c>
      <c r="C16" s="7">
        <v>1</v>
      </c>
      <c r="D16" s="7">
        <v>1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1</v>
      </c>
      <c r="N16" s="7">
        <v>1</v>
      </c>
      <c r="O16" s="7">
        <v>0</v>
      </c>
      <c r="P16" s="7">
        <v>0</v>
      </c>
      <c r="Q16" s="7">
        <v>0</v>
      </c>
    </row>
    <row r="17" spans="2:17" ht="20.100000000000001" customHeight="1" thickBot="1" x14ac:dyDescent="0.25">
      <c r="B17" s="2" t="s">
        <v>65</v>
      </c>
      <c r="C17" s="7">
        <v>3</v>
      </c>
      <c r="D17" s="7">
        <v>2</v>
      </c>
      <c r="E17" s="7">
        <v>1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3</v>
      </c>
      <c r="N17" s="7">
        <v>2</v>
      </c>
      <c r="O17" s="7">
        <v>1</v>
      </c>
      <c r="P17" s="7">
        <v>0</v>
      </c>
      <c r="Q17" s="7">
        <v>0</v>
      </c>
    </row>
    <row r="18" spans="2:17" ht="20.100000000000001" customHeight="1" thickBot="1" x14ac:dyDescent="0.25">
      <c r="B18" s="2" t="s">
        <v>66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</row>
    <row r="19" spans="2:17" ht="20.100000000000001" customHeight="1" thickBot="1" x14ac:dyDescent="0.25">
      <c r="B19" s="2" t="s">
        <v>67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</row>
    <row r="20" spans="2:17" ht="20.100000000000001" customHeight="1" thickBot="1" x14ac:dyDescent="0.25">
      <c r="B20" s="2" t="s">
        <v>68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</row>
    <row r="21" spans="2:17" ht="20.100000000000001" customHeight="1" thickBot="1" x14ac:dyDescent="0.25">
      <c r="B21" s="2" t="s">
        <v>69</v>
      </c>
      <c r="C21" s="7">
        <v>1</v>
      </c>
      <c r="D21" s="7">
        <v>1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1</v>
      </c>
      <c r="N21" s="7">
        <v>1</v>
      </c>
      <c r="O21" s="7">
        <v>0</v>
      </c>
      <c r="P21" s="7">
        <v>0</v>
      </c>
      <c r="Q21" s="7">
        <v>0</v>
      </c>
    </row>
    <row r="22" spans="2:17" ht="20.100000000000001" customHeight="1" thickBot="1" x14ac:dyDescent="0.25">
      <c r="B22" s="2" t="s">
        <v>8</v>
      </c>
      <c r="C22" s="7">
        <v>9</v>
      </c>
      <c r="D22" s="7">
        <v>6</v>
      </c>
      <c r="E22" s="7">
        <v>3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9</v>
      </c>
      <c r="N22" s="7">
        <v>6</v>
      </c>
      <c r="O22" s="7">
        <v>3</v>
      </c>
      <c r="P22" s="7">
        <v>0</v>
      </c>
      <c r="Q22" s="7">
        <v>0</v>
      </c>
    </row>
    <row r="23" spans="2:17" ht="20.100000000000001" customHeight="1" thickBot="1" x14ac:dyDescent="0.25">
      <c r="B23" s="2" t="s">
        <v>9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</row>
    <row r="24" spans="2:17" ht="20.100000000000001" customHeight="1" thickBot="1" x14ac:dyDescent="0.25">
      <c r="B24" s="2" t="s">
        <v>70</v>
      </c>
      <c r="C24" s="7">
        <v>1</v>
      </c>
      <c r="D24" s="7">
        <v>1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1</v>
      </c>
      <c r="N24" s="7">
        <v>1</v>
      </c>
      <c r="O24" s="7">
        <v>0</v>
      </c>
      <c r="P24" s="7">
        <v>0</v>
      </c>
      <c r="Q24" s="7">
        <v>0</v>
      </c>
    </row>
    <row r="25" spans="2:17" ht="20.100000000000001" customHeight="1" thickBot="1" x14ac:dyDescent="0.25">
      <c r="B25" s="2" t="s">
        <v>71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</row>
    <row r="26" spans="2:17" ht="20.100000000000001" customHeight="1" thickBot="1" x14ac:dyDescent="0.25">
      <c r="B26" s="3" t="s">
        <v>10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</row>
    <row r="27" spans="2:17" ht="20.100000000000001" customHeight="1" thickBot="1" x14ac:dyDescent="0.25">
      <c r="B27" s="4" t="s">
        <v>72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</row>
    <row r="28" spans="2:17" ht="20.100000000000001" customHeight="1" thickBot="1" x14ac:dyDescent="0.25">
      <c r="B28" s="2" t="s">
        <v>73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</row>
    <row r="29" spans="2:17" ht="20.100000000000001" customHeight="1" thickBot="1" x14ac:dyDescent="0.25">
      <c r="B29" s="2" t="s">
        <v>74</v>
      </c>
      <c r="C29" s="7">
        <v>3</v>
      </c>
      <c r="D29" s="7">
        <v>3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3</v>
      </c>
      <c r="N29" s="7">
        <v>3</v>
      </c>
      <c r="O29" s="7">
        <v>0</v>
      </c>
      <c r="P29" s="7">
        <v>0</v>
      </c>
      <c r="Q29" s="7">
        <v>0</v>
      </c>
    </row>
    <row r="30" spans="2:17" ht="20.100000000000001" customHeight="1" thickBot="1" x14ac:dyDescent="0.25">
      <c r="B30" s="2" t="s">
        <v>75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</row>
    <row r="31" spans="2:17" ht="20.100000000000001" customHeight="1" thickBot="1" x14ac:dyDescent="0.25">
      <c r="B31" s="2" t="s">
        <v>76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</row>
    <row r="32" spans="2:17" ht="20.100000000000001" customHeight="1" thickBot="1" x14ac:dyDescent="0.25">
      <c r="B32" s="2" t="s">
        <v>77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</row>
    <row r="33" spans="2:17" ht="20.100000000000001" customHeight="1" thickBot="1" x14ac:dyDescent="0.25">
      <c r="B33" s="2" t="s">
        <v>78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</row>
    <row r="34" spans="2:17" ht="20.100000000000001" customHeight="1" thickBot="1" x14ac:dyDescent="0.25">
      <c r="B34" s="2" t="s">
        <v>79</v>
      </c>
      <c r="C34" s="7">
        <v>3</v>
      </c>
      <c r="D34" s="7">
        <v>3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3</v>
      </c>
      <c r="N34" s="7">
        <v>3</v>
      </c>
      <c r="O34" s="7">
        <v>0</v>
      </c>
      <c r="P34" s="7">
        <v>0</v>
      </c>
      <c r="Q34" s="7">
        <v>0</v>
      </c>
    </row>
    <row r="35" spans="2:17" ht="20.100000000000001" customHeight="1" thickBot="1" x14ac:dyDescent="0.25">
      <c r="B35" s="2" t="s">
        <v>80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</row>
    <row r="36" spans="2:17" ht="20.100000000000001" customHeight="1" thickBot="1" x14ac:dyDescent="0.25">
      <c r="B36" s="2" t="s">
        <v>81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</row>
    <row r="37" spans="2:17" ht="20.100000000000001" customHeight="1" thickBot="1" x14ac:dyDescent="0.25">
      <c r="B37" s="2" t="s">
        <v>82</v>
      </c>
      <c r="C37" s="7">
        <v>2</v>
      </c>
      <c r="D37" s="7">
        <v>1</v>
      </c>
      <c r="E37" s="7">
        <v>0</v>
      </c>
      <c r="F37" s="7">
        <v>1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2</v>
      </c>
      <c r="N37" s="7">
        <v>1</v>
      </c>
      <c r="O37" s="7">
        <v>0</v>
      </c>
      <c r="P37" s="7">
        <v>1</v>
      </c>
      <c r="Q37" s="7">
        <v>0</v>
      </c>
    </row>
    <row r="38" spans="2:17" ht="20.100000000000001" customHeight="1" thickBot="1" x14ac:dyDescent="0.25">
      <c r="B38" s="2" t="s">
        <v>83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</row>
    <row r="39" spans="2:17" ht="20.100000000000001" customHeight="1" thickBot="1" x14ac:dyDescent="0.25">
      <c r="B39" s="2" t="s">
        <v>84</v>
      </c>
      <c r="C39" s="7">
        <v>1</v>
      </c>
      <c r="D39" s="7">
        <v>1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1</v>
      </c>
      <c r="N39" s="7">
        <v>1</v>
      </c>
      <c r="O39" s="7">
        <v>0</v>
      </c>
      <c r="P39" s="7">
        <v>0</v>
      </c>
      <c r="Q39" s="7">
        <v>0</v>
      </c>
    </row>
    <row r="40" spans="2:17" ht="20.100000000000001" customHeight="1" thickBot="1" x14ac:dyDescent="0.25">
      <c r="B40" s="2" t="s">
        <v>85</v>
      </c>
      <c r="C40" s="7">
        <v>2</v>
      </c>
      <c r="D40" s="7">
        <v>0</v>
      </c>
      <c r="E40" s="7">
        <v>2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2</v>
      </c>
      <c r="N40" s="7">
        <v>0</v>
      </c>
      <c r="O40" s="7">
        <v>2</v>
      </c>
      <c r="P40" s="7">
        <v>0</v>
      </c>
      <c r="Q40" s="7">
        <v>0</v>
      </c>
    </row>
    <row r="41" spans="2:17" ht="20.100000000000001" customHeight="1" thickBot="1" x14ac:dyDescent="0.25">
      <c r="B41" s="2" t="s">
        <v>86</v>
      </c>
      <c r="C41" s="7">
        <v>16</v>
      </c>
      <c r="D41" s="7">
        <v>9</v>
      </c>
      <c r="E41" s="7">
        <v>4</v>
      </c>
      <c r="F41" s="7">
        <v>1</v>
      </c>
      <c r="G41" s="7">
        <v>2</v>
      </c>
      <c r="H41" s="7">
        <v>1</v>
      </c>
      <c r="I41" s="7">
        <v>0</v>
      </c>
      <c r="J41" s="7">
        <v>0</v>
      </c>
      <c r="K41" s="7">
        <v>1</v>
      </c>
      <c r="L41" s="7">
        <v>0</v>
      </c>
      <c r="M41" s="7">
        <v>17</v>
      </c>
      <c r="N41" s="7">
        <v>9</v>
      </c>
      <c r="O41" s="7">
        <v>4</v>
      </c>
      <c r="P41" s="7">
        <v>2</v>
      </c>
      <c r="Q41" s="7">
        <v>2</v>
      </c>
    </row>
    <row r="42" spans="2:17" ht="20.100000000000001" customHeight="1" thickBot="1" x14ac:dyDescent="0.25">
      <c r="B42" s="2" t="s">
        <v>87</v>
      </c>
      <c r="C42" s="7">
        <v>1</v>
      </c>
      <c r="D42" s="7">
        <v>1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1</v>
      </c>
      <c r="N42" s="7">
        <v>1</v>
      </c>
      <c r="O42" s="7">
        <v>0</v>
      </c>
      <c r="P42" s="7">
        <v>0</v>
      </c>
      <c r="Q42" s="7">
        <v>0</v>
      </c>
    </row>
    <row r="43" spans="2:17" ht="20.100000000000001" customHeight="1" thickBot="1" x14ac:dyDescent="0.25">
      <c r="B43" s="2" t="s">
        <v>88</v>
      </c>
      <c r="C43" s="7">
        <v>2</v>
      </c>
      <c r="D43" s="7">
        <v>1</v>
      </c>
      <c r="E43" s="7">
        <v>0</v>
      </c>
      <c r="F43" s="7">
        <v>1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2</v>
      </c>
      <c r="N43" s="7">
        <v>1</v>
      </c>
      <c r="O43" s="7">
        <v>0</v>
      </c>
      <c r="P43" s="7">
        <v>1</v>
      </c>
      <c r="Q43" s="7">
        <v>0</v>
      </c>
    </row>
    <row r="44" spans="2:17" ht="20.100000000000001" customHeight="1" thickBot="1" x14ac:dyDescent="0.25">
      <c r="B44" s="2" t="s">
        <v>89</v>
      </c>
      <c r="C44" s="7">
        <v>8</v>
      </c>
      <c r="D44" s="7">
        <v>4</v>
      </c>
      <c r="E44" s="7">
        <v>3</v>
      </c>
      <c r="F44" s="7">
        <v>1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8</v>
      </c>
      <c r="N44" s="7">
        <v>4</v>
      </c>
      <c r="O44" s="7">
        <v>3</v>
      </c>
      <c r="P44" s="7">
        <v>1</v>
      </c>
      <c r="Q44" s="7">
        <v>0</v>
      </c>
    </row>
    <row r="45" spans="2:17" ht="20.100000000000001" customHeight="1" thickBot="1" x14ac:dyDescent="0.25">
      <c r="B45" s="2" t="s">
        <v>90</v>
      </c>
      <c r="C45" s="7">
        <v>7</v>
      </c>
      <c r="D45" s="7">
        <v>2</v>
      </c>
      <c r="E45" s="7">
        <v>4</v>
      </c>
      <c r="F45" s="7">
        <v>1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7</v>
      </c>
      <c r="N45" s="7">
        <v>2</v>
      </c>
      <c r="O45" s="7">
        <v>4</v>
      </c>
      <c r="P45" s="7">
        <v>1</v>
      </c>
      <c r="Q45" s="7">
        <v>0</v>
      </c>
    </row>
    <row r="46" spans="2:17" ht="20.100000000000001" customHeight="1" thickBot="1" x14ac:dyDescent="0.25">
      <c r="B46" s="2" t="s">
        <v>91</v>
      </c>
      <c r="C46" s="7">
        <v>4</v>
      </c>
      <c r="D46" s="7">
        <v>2</v>
      </c>
      <c r="E46" s="7">
        <v>1</v>
      </c>
      <c r="F46" s="7">
        <v>1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4</v>
      </c>
      <c r="N46" s="7">
        <v>2</v>
      </c>
      <c r="O46" s="7">
        <v>1</v>
      </c>
      <c r="P46" s="7">
        <v>1</v>
      </c>
      <c r="Q46" s="7">
        <v>0</v>
      </c>
    </row>
    <row r="47" spans="2:17" ht="20.100000000000001" customHeight="1" thickBot="1" x14ac:dyDescent="0.25">
      <c r="B47" s="2" t="s">
        <v>92</v>
      </c>
      <c r="C47" s="7">
        <v>6</v>
      </c>
      <c r="D47" s="7">
        <v>2</v>
      </c>
      <c r="E47" s="7">
        <v>3</v>
      </c>
      <c r="F47" s="7">
        <v>0</v>
      </c>
      <c r="G47" s="7">
        <v>1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6</v>
      </c>
      <c r="N47" s="7">
        <v>2</v>
      </c>
      <c r="O47" s="7">
        <v>3</v>
      </c>
      <c r="P47" s="7">
        <v>0</v>
      </c>
      <c r="Q47" s="7">
        <v>1</v>
      </c>
    </row>
    <row r="48" spans="2:17" ht="20.100000000000001" customHeight="1" thickBot="1" x14ac:dyDescent="0.25">
      <c r="B48" s="2" t="s">
        <v>93</v>
      </c>
      <c r="C48" s="7">
        <v>1</v>
      </c>
      <c r="D48" s="7">
        <v>1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1</v>
      </c>
      <c r="N48" s="7">
        <v>1</v>
      </c>
      <c r="O48" s="7">
        <v>0</v>
      </c>
      <c r="P48" s="7">
        <v>0</v>
      </c>
      <c r="Q48" s="7">
        <v>0</v>
      </c>
    </row>
    <row r="49" spans="2:17" ht="20.100000000000001" customHeight="1" thickBot="1" x14ac:dyDescent="0.25">
      <c r="B49" s="2" t="s">
        <v>94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</row>
    <row r="50" spans="2:17" ht="20.100000000000001" customHeight="1" thickBot="1" x14ac:dyDescent="0.25">
      <c r="B50" s="2" t="s">
        <v>95</v>
      </c>
      <c r="C50" s="7">
        <v>4</v>
      </c>
      <c r="D50" s="7">
        <v>1</v>
      </c>
      <c r="E50" s="7">
        <v>2</v>
      </c>
      <c r="F50" s="7">
        <v>1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4</v>
      </c>
      <c r="N50" s="7">
        <v>1</v>
      </c>
      <c r="O50" s="7">
        <v>2</v>
      </c>
      <c r="P50" s="7">
        <v>1</v>
      </c>
      <c r="Q50" s="7">
        <v>0</v>
      </c>
    </row>
    <row r="51" spans="2:17" ht="20.100000000000001" customHeight="1" thickBot="1" x14ac:dyDescent="0.25">
      <c r="B51" s="2" t="s">
        <v>96</v>
      </c>
      <c r="C51" s="7">
        <v>1</v>
      </c>
      <c r="D51" s="7">
        <v>1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1</v>
      </c>
      <c r="N51" s="7">
        <v>1</v>
      </c>
      <c r="O51" s="7">
        <v>0</v>
      </c>
      <c r="P51" s="7">
        <v>0</v>
      </c>
      <c r="Q51" s="7">
        <v>0</v>
      </c>
    </row>
    <row r="52" spans="2:17" ht="20.100000000000001" customHeight="1" thickBot="1" x14ac:dyDescent="0.25">
      <c r="B52" s="2" t="s">
        <v>97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</row>
    <row r="53" spans="2:17" ht="20.100000000000001" customHeight="1" thickBot="1" x14ac:dyDescent="0.25">
      <c r="B53" s="2" t="s">
        <v>98</v>
      </c>
      <c r="C53" s="7">
        <v>1</v>
      </c>
      <c r="D53" s="7">
        <v>0</v>
      </c>
      <c r="E53" s="7">
        <v>0</v>
      </c>
      <c r="F53" s="7">
        <v>1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1</v>
      </c>
      <c r="N53" s="7">
        <v>0</v>
      </c>
      <c r="O53" s="7">
        <v>0</v>
      </c>
      <c r="P53" s="7">
        <v>1</v>
      </c>
      <c r="Q53" s="7">
        <v>0</v>
      </c>
    </row>
    <row r="54" spans="2:17" ht="20.100000000000001" customHeight="1" thickBot="1" x14ac:dyDescent="0.25">
      <c r="B54" s="2" t="s">
        <v>11</v>
      </c>
      <c r="C54" s="7">
        <v>26</v>
      </c>
      <c r="D54" s="7">
        <v>12</v>
      </c>
      <c r="E54" s="7">
        <v>8</v>
      </c>
      <c r="F54" s="7">
        <v>5</v>
      </c>
      <c r="G54" s="7">
        <v>1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26</v>
      </c>
      <c r="N54" s="7">
        <v>12</v>
      </c>
      <c r="O54" s="7">
        <v>8</v>
      </c>
      <c r="P54" s="7">
        <v>5</v>
      </c>
      <c r="Q54" s="7">
        <v>1</v>
      </c>
    </row>
    <row r="55" spans="2:17" ht="20.100000000000001" customHeight="1" thickBot="1" x14ac:dyDescent="0.25">
      <c r="B55" s="2" t="s">
        <v>12</v>
      </c>
      <c r="C55" s="7">
        <v>3</v>
      </c>
      <c r="D55" s="7">
        <v>0</v>
      </c>
      <c r="E55" s="7">
        <v>3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3</v>
      </c>
      <c r="N55" s="7">
        <v>0</v>
      </c>
      <c r="O55" s="7">
        <v>3</v>
      </c>
      <c r="P55" s="7">
        <v>0</v>
      </c>
      <c r="Q55" s="7">
        <v>0</v>
      </c>
    </row>
    <row r="56" spans="2:17" ht="20.100000000000001" customHeight="1" thickBot="1" x14ac:dyDescent="0.25">
      <c r="B56" s="2" t="s">
        <v>13</v>
      </c>
      <c r="C56" s="7">
        <v>3</v>
      </c>
      <c r="D56" s="7">
        <v>1</v>
      </c>
      <c r="E56" s="7">
        <v>0</v>
      </c>
      <c r="F56" s="7">
        <v>0</v>
      </c>
      <c r="G56" s="7">
        <v>2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3</v>
      </c>
      <c r="N56" s="7">
        <v>1</v>
      </c>
      <c r="O56" s="7">
        <v>0</v>
      </c>
      <c r="P56" s="7">
        <v>0</v>
      </c>
      <c r="Q56" s="7">
        <v>2</v>
      </c>
    </row>
    <row r="57" spans="2:17" ht="20.100000000000001" customHeight="1" thickBot="1" x14ac:dyDescent="0.25">
      <c r="B57" s="2" t="s">
        <v>99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</row>
    <row r="58" spans="2:17" ht="20.100000000000001" customHeight="1" thickBot="1" x14ac:dyDescent="0.25">
      <c r="B58" s="2" t="s">
        <v>105</v>
      </c>
      <c r="C58" s="7">
        <v>2</v>
      </c>
      <c r="D58" s="7">
        <v>0</v>
      </c>
      <c r="E58" s="7">
        <v>2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2</v>
      </c>
      <c r="N58" s="7">
        <v>0</v>
      </c>
      <c r="O58" s="7">
        <v>2</v>
      </c>
      <c r="P58" s="7">
        <v>0</v>
      </c>
      <c r="Q58" s="7">
        <v>0</v>
      </c>
    </row>
    <row r="59" spans="2:17" ht="20.100000000000001" customHeight="1" thickBot="1" x14ac:dyDescent="0.25">
      <c r="B59" s="2" t="s">
        <v>100</v>
      </c>
      <c r="C59" s="7">
        <v>7</v>
      </c>
      <c r="D59" s="7">
        <v>2</v>
      </c>
      <c r="E59" s="7">
        <v>1</v>
      </c>
      <c r="F59" s="7">
        <v>2</v>
      </c>
      <c r="G59" s="7">
        <v>2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7</v>
      </c>
      <c r="N59" s="7">
        <v>2</v>
      </c>
      <c r="O59" s="7">
        <v>1</v>
      </c>
      <c r="P59" s="7">
        <v>2</v>
      </c>
      <c r="Q59" s="7">
        <v>2</v>
      </c>
    </row>
    <row r="60" spans="2:17" ht="20.100000000000001" customHeight="1" thickBot="1" x14ac:dyDescent="0.25">
      <c r="B60" s="2" t="s">
        <v>14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</row>
    <row r="61" spans="2:17" ht="20.100000000000001" customHeight="1" thickBot="1" x14ac:dyDescent="0.25">
      <c r="B61" s="5" t="s">
        <v>15</v>
      </c>
      <c r="C61" s="8">
        <f>SUM(C11:C60)</f>
        <v>153</v>
      </c>
      <c r="D61" s="8">
        <f t="shared" ref="D61:Q61" si="0">SUM(D11:D60)</f>
        <v>75</v>
      </c>
      <c r="E61" s="8">
        <f t="shared" si="0"/>
        <v>44</v>
      </c>
      <c r="F61" s="8">
        <f t="shared" si="0"/>
        <v>21</v>
      </c>
      <c r="G61" s="8">
        <f t="shared" si="0"/>
        <v>13</v>
      </c>
      <c r="H61" s="8">
        <f t="shared" si="0"/>
        <v>1</v>
      </c>
      <c r="I61" s="8">
        <f t="shared" si="0"/>
        <v>0</v>
      </c>
      <c r="J61" s="8">
        <f t="shared" si="0"/>
        <v>0</v>
      </c>
      <c r="K61" s="8">
        <f t="shared" si="0"/>
        <v>1</v>
      </c>
      <c r="L61" s="8">
        <f t="shared" si="0"/>
        <v>0</v>
      </c>
      <c r="M61" s="8">
        <f t="shared" si="0"/>
        <v>154</v>
      </c>
      <c r="N61" s="8">
        <f t="shared" si="0"/>
        <v>75</v>
      </c>
      <c r="O61" s="8">
        <f t="shared" si="0"/>
        <v>44</v>
      </c>
      <c r="P61" s="8">
        <f t="shared" si="0"/>
        <v>22</v>
      </c>
      <c r="Q61" s="8">
        <f t="shared" si="0"/>
        <v>13</v>
      </c>
    </row>
    <row r="62" spans="2:17" x14ac:dyDescent="0.2"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0:E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5" width="20.625" customWidth="1"/>
    <col min="19" max="19" width="12" customWidth="1"/>
  </cols>
  <sheetData>
    <row r="10" spans="2:5" ht="44.25" customHeight="1" thickBot="1" x14ac:dyDescent="0.25">
      <c r="C10" s="14" t="s">
        <v>41</v>
      </c>
      <c r="D10" s="14"/>
      <c r="E10" s="14"/>
    </row>
    <row r="11" spans="2:5" ht="44.25" customHeight="1" thickBot="1" x14ac:dyDescent="0.25">
      <c r="C11" s="6" t="s">
        <v>38</v>
      </c>
      <c r="D11" s="6" t="s">
        <v>39</v>
      </c>
      <c r="E11" s="6" t="s">
        <v>40</v>
      </c>
    </row>
    <row r="12" spans="2:5" ht="20.100000000000001" customHeight="1" thickBot="1" x14ac:dyDescent="0.25">
      <c r="B12" s="1" t="s">
        <v>59</v>
      </c>
      <c r="C12" s="10">
        <f>+IF('Personas Enjuiciadas'!M11&gt;0,('Personas Enjuiciadas'!D11+'Personas Enjuiciadas'!E11+'Personas Enjuiciadas'!I11+'Personas Enjuiciadas'!J11)/'Personas Enjuiciadas'!M11,"-")</f>
        <v>0.6428571428571429</v>
      </c>
      <c r="D12" s="10">
        <f>+IF(('Personas Enjuiciadas'!N11+'Personas Enjuiciadas'!P11)&gt;0,('Personas Enjuiciadas'!D11+'Personas Enjuiciadas'!I11)/('Personas Enjuiciadas'!N11+'Personas Enjuiciadas'!P11),"-")</f>
        <v>0.6</v>
      </c>
      <c r="E12" s="10">
        <f>+IF(('Personas Enjuiciadas'!O11+'Personas Enjuiciadas'!Q11)&gt;0,('Personas Enjuiciadas'!E11+'Personas Enjuiciadas'!J11)/('Personas Enjuiciadas'!O11+'Personas Enjuiciadas'!Q11),"-")</f>
        <v>0.66666666666666663</v>
      </c>
    </row>
    <row r="13" spans="2:5" ht="20.100000000000001" customHeight="1" thickBot="1" x14ac:dyDescent="0.25">
      <c r="B13" s="2" t="s">
        <v>60</v>
      </c>
      <c r="C13" s="10">
        <f>+IF('Personas Enjuiciadas'!M12&gt;0,('Personas Enjuiciadas'!D12+'Personas Enjuiciadas'!E12+'Personas Enjuiciadas'!I12+'Personas Enjuiciadas'!J12)/'Personas Enjuiciadas'!M12,"-")</f>
        <v>0.84615384615384615</v>
      </c>
      <c r="D13" s="10">
        <f>+IF(('Personas Enjuiciadas'!N12+'Personas Enjuiciadas'!P12)&gt;0,('Personas Enjuiciadas'!D12+'Personas Enjuiciadas'!I12)/('Personas Enjuiciadas'!N12+'Personas Enjuiciadas'!P12),"-")</f>
        <v>0.84615384615384615</v>
      </c>
      <c r="E13" s="10" t="str">
        <f>+IF(('Personas Enjuiciadas'!O12+'Personas Enjuiciadas'!Q12)&gt;0,('Personas Enjuiciadas'!E12+'Personas Enjuiciadas'!J12)/('Personas Enjuiciadas'!O12+'Personas Enjuiciadas'!Q12),"-")</f>
        <v>-</v>
      </c>
    </row>
    <row r="14" spans="2:5" ht="20.100000000000001" customHeight="1" thickBot="1" x14ac:dyDescent="0.25">
      <c r="B14" s="2" t="s">
        <v>61</v>
      </c>
      <c r="C14" s="10">
        <f>+IF('Personas Enjuiciadas'!M13&gt;0,('Personas Enjuiciadas'!D13+'Personas Enjuiciadas'!E13+'Personas Enjuiciadas'!I13+'Personas Enjuiciadas'!J13)/'Personas Enjuiciadas'!M13,"-")</f>
        <v>0.5</v>
      </c>
      <c r="D14" s="10">
        <f>+IF(('Personas Enjuiciadas'!N13+'Personas Enjuiciadas'!P13)&gt;0,('Personas Enjuiciadas'!D13+'Personas Enjuiciadas'!I13)/('Personas Enjuiciadas'!N13+'Personas Enjuiciadas'!P13),"-")</f>
        <v>0.5</v>
      </c>
      <c r="E14" s="10" t="str">
        <f>+IF(('Personas Enjuiciadas'!O13+'Personas Enjuiciadas'!Q13)&gt;0,('Personas Enjuiciadas'!E13+'Personas Enjuiciadas'!J13)/('Personas Enjuiciadas'!O13+'Personas Enjuiciadas'!Q13),"-")</f>
        <v>-</v>
      </c>
    </row>
    <row r="15" spans="2:5" ht="20.100000000000001" customHeight="1" thickBot="1" x14ac:dyDescent="0.25">
      <c r="B15" s="2" t="s">
        <v>62</v>
      </c>
      <c r="C15" s="10">
        <f>+IF('Personas Enjuiciadas'!M14&gt;0,('Personas Enjuiciadas'!D14+'Personas Enjuiciadas'!E14+'Personas Enjuiciadas'!I14+'Personas Enjuiciadas'!J14)/'Personas Enjuiciadas'!M14,"-")</f>
        <v>1</v>
      </c>
      <c r="D15" s="10" t="str">
        <f>+IF(('Personas Enjuiciadas'!N14+'Personas Enjuiciadas'!P14)&gt;0,('Personas Enjuiciadas'!D14+'Personas Enjuiciadas'!I14)/('Personas Enjuiciadas'!N14+'Personas Enjuiciadas'!P14),"-")</f>
        <v>-</v>
      </c>
      <c r="E15" s="10">
        <f>+IF(('Personas Enjuiciadas'!O14+'Personas Enjuiciadas'!Q14)&gt;0,('Personas Enjuiciadas'!E14+'Personas Enjuiciadas'!J14)/('Personas Enjuiciadas'!O14+'Personas Enjuiciadas'!Q14),"-")</f>
        <v>1</v>
      </c>
    </row>
    <row r="16" spans="2:5" ht="20.100000000000001" customHeight="1" thickBot="1" x14ac:dyDescent="0.25">
      <c r="B16" s="2" t="s">
        <v>63</v>
      </c>
      <c r="C16" s="10">
        <f>+IF('Personas Enjuiciadas'!M15&gt;0,('Personas Enjuiciadas'!D15+'Personas Enjuiciadas'!E15+'Personas Enjuiciadas'!I15+'Personas Enjuiciadas'!J15)/'Personas Enjuiciadas'!M15,"-")</f>
        <v>0.4</v>
      </c>
      <c r="D16" s="10">
        <f>+IF(('Personas Enjuiciadas'!N15+'Personas Enjuiciadas'!P15)&gt;0,('Personas Enjuiciadas'!D15+'Personas Enjuiciadas'!I15)/('Personas Enjuiciadas'!N15+'Personas Enjuiciadas'!P15),"-")</f>
        <v>0.66666666666666663</v>
      </c>
      <c r="E16" s="10">
        <f>+IF(('Personas Enjuiciadas'!O15+'Personas Enjuiciadas'!Q15)&gt;0,('Personas Enjuiciadas'!E15+'Personas Enjuiciadas'!J15)/('Personas Enjuiciadas'!O15+'Personas Enjuiciadas'!Q15),"-")</f>
        <v>0</v>
      </c>
    </row>
    <row r="17" spans="2:5" ht="20.100000000000001" customHeight="1" thickBot="1" x14ac:dyDescent="0.25">
      <c r="B17" s="2" t="s">
        <v>64</v>
      </c>
      <c r="C17" s="10">
        <f>+IF('Personas Enjuiciadas'!M16&gt;0,('Personas Enjuiciadas'!D16+'Personas Enjuiciadas'!E16+'Personas Enjuiciadas'!I16+'Personas Enjuiciadas'!J16)/'Personas Enjuiciadas'!M16,"-")</f>
        <v>1</v>
      </c>
      <c r="D17" s="10">
        <f>+IF(('Personas Enjuiciadas'!N16+'Personas Enjuiciadas'!P16)&gt;0,('Personas Enjuiciadas'!D16+'Personas Enjuiciadas'!I16)/('Personas Enjuiciadas'!N16+'Personas Enjuiciadas'!P16),"-")</f>
        <v>1</v>
      </c>
      <c r="E17" s="10" t="str">
        <f>+IF(('Personas Enjuiciadas'!O16+'Personas Enjuiciadas'!Q16)&gt;0,('Personas Enjuiciadas'!E16+'Personas Enjuiciadas'!J16)/('Personas Enjuiciadas'!O16+'Personas Enjuiciadas'!Q16),"-")</f>
        <v>-</v>
      </c>
    </row>
    <row r="18" spans="2:5" ht="20.100000000000001" customHeight="1" thickBot="1" x14ac:dyDescent="0.25">
      <c r="B18" s="2" t="s">
        <v>65</v>
      </c>
      <c r="C18" s="10">
        <f>+IF('Personas Enjuiciadas'!M17&gt;0,('Personas Enjuiciadas'!D17+'Personas Enjuiciadas'!E17+'Personas Enjuiciadas'!I17+'Personas Enjuiciadas'!J17)/'Personas Enjuiciadas'!M17,"-")</f>
        <v>1</v>
      </c>
      <c r="D18" s="10">
        <f>+IF(('Personas Enjuiciadas'!N17+'Personas Enjuiciadas'!P17)&gt;0,('Personas Enjuiciadas'!D17+'Personas Enjuiciadas'!I17)/('Personas Enjuiciadas'!N17+'Personas Enjuiciadas'!P17),"-")</f>
        <v>1</v>
      </c>
      <c r="E18" s="10">
        <f>+IF(('Personas Enjuiciadas'!O17+'Personas Enjuiciadas'!Q17)&gt;0,('Personas Enjuiciadas'!E17+'Personas Enjuiciadas'!J17)/('Personas Enjuiciadas'!O17+'Personas Enjuiciadas'!Q17),"-")</f>
        <v>1</v>
      </c>
    </row>
    <row r="19" spans="2:5" ht="20.100000000000001" customHeight="1" thickBot="1" x14ac:dyDescent="0.25">
      <c r="B19" s="2" t="s">
        <v>66</v>
      </c>
      <c r="C19" s="10" t="str">
        <f>+IF('Personas Enjuiciadas'!M18&gt;0,('Personas Enjuiciadas'!D18+'Personas Enjuiciadas'!E18+'Personas Enjuiciadas'!I18+'Personas Enjuiciadas'!J18)/'Personas Enjuiciadas'!M18,"-")</f>
        <v>-</v>
      </c>
      <c r="D19" s="10" t="str">
        <f>+IF(('Personas Enjuiciadas'!N18+'Personas Enjuiciadas'!P18)&gt;0,('Personas Enjuiciadas'!D18+'Personas Enjuiciadas'!I18)/('Personas Enjuiciadas'!N18+'Personas Enjuiciadas'!P18),"-")</f>
        <v>-</v>
      </c>
      <c r="E19" s="10" t="str">
        <f>+IF(('Personas Enjuiciadas'!O18+'Personas Enjuiciadas'!Q18)&gt;0,('Personas Enjuiciadas'!E18+'Personas Enjuiciadas'!J18)/('Personas Enjuiciadas'!O18+'Personas Enjuiciadas'!Q18),"-")</f>
        <v>-</v>
      </c>
    </row>
    <row r="20" spans="2:5" ht="20.100000000000001" customHeight="1" thickBot="1" x14ac:dyDescent="0.25">
      <c r="B20" s="2" t="s">
        <v>67</v>
      </c>
      <c r="C20" s="10" t="str">
        <f>+IF('Personas Enjuiciadas'!M19&gt;0,('Personas Enjuiciadas'!D19+'Personas Enjuiciadas'!E19+'Personas Enjuiciadas'!I19+'Personas Enjuiciadas'!J19)/'Personas Enjuiciadas'!M19,"-")</f>
        <v>-</v>
      </c>
      <c r="D20" s="10" t="str">
        <f>+IF(('Personas Enjuiciadas'!N19+'Personas Enjuiciadas'!P19)&gt;0,('Personas Enjuiciadas'!D19+'Personas Enjuiciadas'!I19)/('Personas Enjuiciadas'!N19+'Personas Enjuiciadas'!P19),"-")</f>
        <v>-</v>
      </c>
      <c r="E20" s="10" t="str">
        <f>+IF(('Personas Enjuiciadas'!O19+'Personas Enjuiciadas'!Q19)&gt;0,('Personas Enjuiciadas'!E19+'Personas Enjuiciadas'!J19)/('Personas Enjuiciadas'!O19+'Personas Enjuiciadas'!Q19),"-")</f>
        <v>-</v>
      </c>
    </row>
    <row r="21" spans="2:5" ht="20.100000000000001" customHeight="1" thickBot="1" x14ac:dyDescent="0.25">
      <c r="B21" s="2" t="s">
        <v>68</v>
      </c>
      <c r="C21" s="10" t="str">
        <f>+IF('Personas Enjuiciadas'!M20&gt;0,('Personas Enjuiciadas'!D20+'Personas Enjuiciadas'!E20+'Personas Enjuiciadas'!I20+'Personas Enjuiciadas'!J20)/'Personas Enjuiciadas'!M20,"-")</f>
        <v>-</v>
      </c>
      <c r="D21" s="10" t="str">
        <f>+IF(('Personas Enjuiciadas'!N20+'Personas Enjuiciadas'!P20)&gt;0,('Personas Enjuiciadas'!D20+'Personas Enjuiciadas'!I20)/('Personas Enjuiciadas'!N20+'Personas Enjuiciadas'!P20),"-")</f>
        <v>-</v>
      </c>
      <c r="E21" s="10" t="str">
        <f>+IF(('Personas Enjuiciadas'!O20+'Personas Enjuiciadas'!Q20)&gt;0,('Personas Enjuiciadas'!E20+'Personas Enjuiciadas'!J20)/('Personas Enjuiciadas'!O20+'Personas Enjuiciadas'!Q20),"-")</f>
        <v>-</v>
      </c>
    </row>
    <row r="22" spans="2:5" ht="20.100000000000001" customHeight="1" thickBot="1" x14ac:dyDescent="0.25">
      <c r="B22" s="2" t="s">
        <v>69</v>
      </c>
      <c r="C22" s="10">
        <f>+IF('Personas Enjuiciadas'!M21&gt;0,('Personas Enjuiciadas'!D21+'Personas Enjuiciadas'!E21+'Personas Enjuiciadas'!I21+'Personas Enjuiciadas'!J21)/'Personas Enjuiciadas'!M21,"-")</f>
        <v>1</v>
      </c>
      <c r="D22" s="10">
        <f>+IF(('Personas Enjuiciadas'!N21+'Personas Enjuiciadas'!P21)&gt;0,('Personas Enjuiciadas'!D21+'Personas Enjuiciadas'!I21)/('Personas Enjuiciadas'!N21+'Personas Enjuiciadas'!P21),"-")</f>
        <v>1</v>
      </c>
      <c r="E22" s="10" t="str">
        <f>+IF(('Personas Enjuiciadas'!O21+'Personas Enjuiciadas'!Q21)&gt;0,('Personas Enjuiciadas'!E21+'Personas Enjuiciadas'!J21)/('Personas Enjuiciadas'!O21+'Personas Enjuiciadas'!Q21),"-")</f>
        <v>-</v>
      </c>
    </row>
    <row r="23" spans="2:5" ht="20.100000000000001" customHeight="1" thickBot="1" x14ac:dyDescent="0.25">
      <c r="B23" s="2" t="s">
        <v>8</v>
      </c>
      <c r="C23" s="10">
        <f>+IF('Personas Enjuiciadas'!M22&gt;0,('Personas Enjuiciadas'!D22+'Personas Enjuiciadas'!E22+'Personas Enjuiciadas'!I22+'Personas Enjuiciadas'!J22)/'Personas Enjuiciadas'!M22,"-")</f>
        <v>1</v>
      </c>
      <c r="D23" s="10">
        <f>+IF(('Personas Enjuiciadas'!N22+'Personas Enjuiciadas'!P22)&gt;0,('Personas Enjuiciadas'!D22+'Personas Enjuiciadas'!I22)/('Personas Enjuiciadas'!N22+'Personas Enjuiciadas'!P22),"-")</f>
        <v>1</v>
      </c>
      <c r="E23" s="10">
        <f>+IF(('Personas Enjuiciadas'!O22+'Personas Enjuiciadas'!Q22)&gt;0,('Personas Enjuiciadas'!E22+'Personas Enjuiciadas'!J22)/('Personas Enjuiciadas'!O22+'Personas Enjuiciadas'!Q22),"-")</f>
        <v>1</v>
      </c>
    </row>
    <row r="24" spans="2:5" ht="20.100000000000001" customHeight="1" thickBot="1" x14ac:dyDescent="0.25">
      <c r="B24" s="2" t="s">
        <v>9</v>
      </c>
      <c r="C24" s="10" t="str">
        <f>+IF('Personas Enjuiciadas'!M23&gt;0,('Personas Enjuiciadas'!D23+'Personas Enjuiciadas'!E23+'Personas Enjuiciadas'!I23+'Personas Enjuiciadas'!J23)/'Personas Enjuiciadas'!M23,"-")</f>
        <v>-</v>
      </c>
      <c r="D24" s="10" t="str">
        <f>+IF(('Personas Enjuiciadas'!N23+'Personas Enjuiciadas'!P23)&gt;0,('Personas Enjuiciadas'!D23+'Personas Enjuiciadas'!I23)/('Personas Enjuiciadas'!N23+'Personas Enjuiciadas'!P23),"-")</f>
        <v>-</v>
      </c>
      <c r="E24" s="10" t="str">
        <f>+IF(('Personas Enjuiciadas'!O23+'Personas Enjuiciadas'!Q23)&gt;0,('Personas Enjuiciadas'!E23+'Personas Enjuiciadas'!J23)/('Personas Enjuiciadas'!O23+'Personas Enjuiciadas'!Q23),"-")</f>
        <v>-</v>
      </c>
    </row>
    <row r="25" spans="2:5" ht="20.100000000000001" customHeight="1" thickBot="1" x14ac:dyDescent="0.25">
      <c r="B25" s="2" t="s">
        <v>70</v>
      </c>
      <c r="C25" s="10">
        <f>+IF('Personas Enjuiciadas'!M24&gt;0,('Personas Enjuiciadas'!D24+'Personas Enjuiciadas'!E24+'Personas Enjuiciadas'!I24+'Personas Enjuiciadas'!J24)/'Personas Enjuiciadas'!M24,"-")</f>
        <v>1</v>
      </c>
      <c r="D25" s="10">
        <f>+IF(('Personas Enjuiciadas'!N24+'Personas Enjuiciadas'!P24)&gt;0,('Personas Enjuiciadas'!D24+'Personas Enjuiciadas'!I24)/('Personas Enjuiciadas'!N24+'Personas Enjuiciadas'!P24),"-")</f>
        <v>1</v>
      </c>
      <c r="E25" s="10" t="str">
        <f>+IF(('Personas Enjuiciadas'!O24+'Personas Enjuiciadas'!Q24)&gt;0,('Personas Enjuiciadas'!E24+'Personas Enjuiciadas'!J24)/('Personas Enjuiciadas'!O24+'Personas Enjuiciadas'!Q24),"-")</f>
        <v>-</v>
      </c>
    </row>
    <row r="26" spans="2:5" ht="20.100000000000001" customHeight="1" thickBot="1" x14ac:dyDescent="0.25">
      <c r="B26" s="2" t="s">
        <v>71</v>
      </c>
      <c r="C26" s="10" t="str">
        <f>+IF('Personas Enjuiciadas'!M25&gt;0,('Personas Enjuiciadas'!D25+'Personas Enjuiciadas'!E25+'Personas Enjuiciadas'!I25+'Personas Enjuiciadas'!J25)/'Personas Enjuiciadas'!M25,"-")</f>
        <v>-</v>
      </c>
      <c r="D26" s="10" t="str">
        <f>+IF(('Personas Enjuiciadas'!N25+'Personas Enjuiciadas'!P25)&gt;0,('Personas Enjuiciadas'!D25+'Personas Enjuiciadas'!I25)/('Personas Enjuiciadas'!N25+'Personas Enjuiciadas'!P25),"-")</f>
        <v>-</v>
      </c>
      <c r="E26" s="10" t="str">
        <f>+IF(('Personas Enjuiciadas'!O25+'Personas Enjuiciadas'!Q25)&gt;0,('Personas Enjuiciadas'!E25+'Personas Enjuiciadas'!J25)/('Personas Enjuiciadas'!O25+'Personas Enjuiciadas'!Q25),"-")</f>
        <v>-</v>
      </c>
    </row>
    <row r="27" spans="2:5" ht="20.100000000000001" customHeight="1" thickBot="1" x14ac:dyDescent="0.25">
      <c r="B27" s="3" t="s">
        <v>10</v>
      </c>
      <c r="C27" s="10" t="str">
        <f>+IF('Personas Enjuiciadas'!M26&gt;0,('Personas Enjuiciadas'!D26+'Personas Enjuiciadas'!E26+'Personas Enjuiciadas'!I26+'Personas Enjuiciadas'!J26)/'Personas Enjuiciadas'!M26,"-")</f>
        <v>-</v>
      </c>
      <c r="D27" s="10" t="str">
        <f>+IF(('Personas Enjuiciadas'!N26+'Personas Enjuiciadas'!P26)&gt;0,('Personas Enjuiciadas'!D26+'Personas Enjuiciadas'!I26)/('Personas Enjuiciadas'!N26+'Personas Enjuiciadas'!P26),"-")</f>
        <v>-</v>
      </c>
      <c r="E27" s="10" t="str">
        <f>+IF(('Personas Enjuiciadas'!O26+'Personas Enjuiciadas'!Q26)&gt;0,('Personas Enjuiciadas'!E26+'Personas Enjuiciadas'!J26)/('Personas Enjuiciadas'!O26+'Personas Enjuiciadas'!Q26),"-")</f>
        <v>-</v>
      </c>
    </row>
    <row r="28" spans="2:5" ht="20.100000000000001" customHeight="1" thickBot="1" x14ac:dyDescent="0.25">
      <c r="B28" s="4" t="s">
        <v>72</v>
      </c>
      <c r="C28" s="10" t="str">
        <f>+IF('Personas Enjuiciadas'!M27&gt;0,('Personas Enjuiciadas'!D27+'Personas Enjuiciadas'!E27+'Personas Enjuiciadas'!I27+'Personas Enjuiciadas'!J27)/'Personas Enjuiciadas'!M27,"-")</f>
        <v>-</v>
      </c>
      <c r="D28" s="10" t="str">
        <f>+IF(('Personas Enjuiciadas'!N27+'Personas Enjuiciadas'!P27)&gt;0,('Personas Enjuiciadas'!D27+'Personas Enjuiciadas'!I27)/('Personas Enjuiciadas'!N27+'Personas Enjuiciadas'!P27),"-")</f>
        <v>-</v>
      </c>
      <c r="E28" s="10" t="str">
        <f>+IF(('Personas Enjuiciadas'!O27+'Personas Enjuiciadas'!Q27)&gt;0,('Personas Enjuiciadas'!E27+'Personas Enjuiciadas'!J27)/('Personas Enjuiciadas'!O27+'Personas Enjuiciadas'!Q27),"-")</f>
        <v>-</v>
      </c>
    </row>
    <row r="29" spans="2:5" ht="20.100000000000001" customHeight="1" thickBot="1" x14ac:dyDescent="0.25">
      <c r="B29" s="2" t="s">
        <v>73</v>
      </c>
      <c r="C29" s="10" t="str">
        <f>+IF('Personas Enjuiciadas'!M28&gt;0,('Personas Enjuiciadas'!D28+'Personas Enjuiciadas'!E28+'Personas Enjuiciadas'!I28+'Personas Enjuiciadas'!J28)/'Personas Enjuiciadas'!M28,"-")</f>
        <v>-</v>
      </c>
      <c r="D29" s="10" t="str">
        <f>+IF(('Personas Enjuiciadas'!N28+'Personas Enjuiciadas'!P28)&gt;0,('Personas Enjuiciadas'!D28+'Personas Enjuiciadas'!I28)/('Personas Enjuiciadas'!N28+'Personas Enjuiciadas'!P28),"-")</f>
        <v>-</v>
      </c>
      <c r="E29" s="10" t="str">
        <f>+IF(('Personas Enjuiciadas'!O28+'Personas Enjuiciadas'!Q28)&gt;0,('Personas Enjuiciadas'!E28+'Personas Enjuiciadas'!J28)/('Personas Enjuiciadas'!O28+'Personas Enjuiciadas'!Q28),"-")</f>
        <v>-</v>
      </c>
    </row>
    <row r="30" spans="2:5" ht="20.100000000000001" customHeight="1" thickBot="1" x14ac:dyDescent="0.25">
      <c r="B30" s="2" t="s">
        <v>74</v>
      </c>
      <c r="C30" s="10">
        <f>+IF('Personas Enjuiciadas'!M29&gt;0,('Personas Enjuiciadas'!D29+'Personas Enjuiciadas'!E29+'Personas Enjuiciadas'!I29+'Personas Enjuiciadas'!J29)/'Personas Enjuiciadas'!M29,"-")</f>
        <v>1</v>
      </c>
      <c r="D30" s="10">
        <f>+IF(('Personas Enjuiciadas'!N29+'Personas Enjuiciadas'!P29)&gt;0,('Personas Enjuiciadas'!D29+'Personas Enjuiciadas'!I29)/('Personas Enjuiciadas'!N29+'Personas Enjuiciadas'!P29),"-")</f>
        <v>1</v>
      </c>
      <c r="E30" s="10" t="str">
        <f>+IF(('Personas Enjuiciadas'!O29+'Personas Enjuiciadas'!Q29)&gt;0,('Personas Enjuiciadas'!E29+'Personas Enjuiciadas'!J29)/('Personas Enjuiciadas'!O29+'Personas Enjuiciadas'!Q29),"-")</f>
        <v>-</v>
      </c>
    </row>
    <row r="31" spans="2:5" ht="20.100000000000001" customHeight="1" thickBot="1" x14ac:dyDescent="0.25">
      <c r="B31" s="2" t="s">
        <v>75</v>
      </c>
      <c r="C31" s="10" t="str">
        <f>+IF('Personas Enjuiciadas'!M30&gt;0,('Personas Enjuiciadas'!D30+'Personas Enjuiciadas'!E30+'Personas Enjuiciadas'!I30+'Personas Enjuiciadas'!J30)/'Personas Enjuiciadas'!M30,"-")</f>
        <v>-</v>
      </c>
      <c r="D31" s="10" t="str">
        <f>+IF(('Personas Enjuiciadas'!N30+'Personas Enjuiciadas'!P30)&gt;0,('Personas Enjuiciadas'!D30+'Personas Enjuiciadas'!I30)/('Personas Enjuiciadas'!N30+'Personas Enjuiciadas'!P30),"-")</f>
        <v>-</v>
      </c>
      <c r="E31" s="10" t="str">
        <f>+IF(('Personas Enjuiciadas'!O30+'Personas Enjuiciadas'!Q30)&gt;0,('Personas Enjuiciadas'!E30+'Personas Enjuiciadas'!J30)/('Personas Enjuiciadas'!O30+'Personas Enjuiciadas'!Q30),"-")</f>
        <v>-</v>
      </c>
    </row>
    <row r="32" spans="2:5" ht="20.100000000000001" customHeight="1" thickBot="1" x14ac:dyDescent="0.25">
      <c r="B32" s="2" t="s">
        <v>76</v>
      </c>
      <c r="C32" s="10" t="str">
        <f>+IF('Personas Enjuiciadas'!M31&gt;0,('Personas Enjuiciadas'!D31+'Personas Enjuiciadas'!E31+'Personas Enjuiciadas'!I31+'Personas Enjuiciadas'!J31)/'Personas Enjuiciadas'!M31,"-")</f>
        <v>-</v>
      </c>
      <c r="D32" s="10" t="str">
        <f>+IF(('Personas Enjuiciadas'!N31+'Personas Enjuiciadas'!P31)&gt;0,('Personas Enjuiciadas'!D31+'Personas Enjuiciadas'!I31)/('Personas Enjuiciadas'!N31+'Personas Enjuiciadas'!P31),"-")</f>
        <v>-</v>
      </c>
      <c r="E32" s="10" t="str">
        <f>+IF(('Personas Enjuiciadas'!O31+'Personas Enjuiciadas'!Q31)&gt;0,('Personas Enjuiciadas'!E31+'Personas Enjuiciadas'!J31)/('Personas Enjuiciadas'!O31+'Personas Enjuiciadas'!Q31),"-")</f>
        <v>-</v>
      </c>
    </row>
    <row r="33" spans="2:5" ht="20.100000000000001" customHeight="1" thickBot="1" x14ac:dyDescent="0.25">
      <c r="B33" s="2" t="s">
        <v>77</v>
      </c>
      <c r="C33" s="10" t="str">
        <f>+IF('Personas Enjuiciadas'!M32&gt;0,('Personas Enjuiciadas'!D32+'Personas Enjuiciadas'!E32+'Personas Enjuiciadas'!I32+'Personas Enjuiciadas'!J32)/'Personas Enjuiciadas'!M32,"-")</f>
        <v>-</v>
      </c>
      <c r="D33" s="10" t="str">
        <f>+IF(('Personas Enjuiciadas'!N32+'Personas Enjuiciadas'!P32)&gt;0,('Personas Enjuiciadas'!D32+'Personas Enjuiciadas'!I32)/('Personas Enjuiciadas'!N32+'Personas Enjuiciadas'!P32),"-")</f>
        <v>-</v>
      </c>
      <c r="E33" s="10" t="str">
        <f>+IF(('Personas Enjuiciadas'!O32+'Personas Enjuiciadas'!Q32)&gt;0,('Personas Enjuiciadas'!E32+'Personas Enjuiciadas'!J32)/('Personas Enjuiciadas'!O32+'Personas Enjuiciadas'!Q32),"-")</f>
        <v>-</v>
      </c>
    </row>
    <row r="34" spans="2:5" ht="20.100000000000001" customHeight="1" thickBot="1" x14ac:dyDescent="0.25">
      <c r="B34" s="2" t="s">
        <v>78</v>
      </c>
      <c r="C34" s="10" t="str">
        <f>+IF('Personas Enjuiciadas'!M33&gt;0,('Personas Enjuiciadas'!D33+'Personas Enjuiciadas'!E33+'Personas Enjuiciadas'!I33+'Personas Enjuiciadas'!J33)/'Personas Enjuiciadas'!M33,"-")</f>
        <v>-</v>
      </c>
      <c r="D34" s="10" t="str">
        <f>+IF(('Personas Enjuiciadas'!N33+'Personas Enjuiciadas'!P33)&gt;0,('Personas Enjuiciadas'!D33+'Personas Enjuiciadas'!I33)/('Personas Enjuiciadas'!N33+'Personas Enjuiciadas'!P33),"-")</f>
        <v>-</v>
      </c>
      <c r="E34" s="10" t="str">
        <f>+IF(('Personas Enjuiciadas'!O33+'Personas Enjuiciadas'!Q33)&gt;0,('Personas Enjuiciadas'!E33+'Personas Enjuiciadas'!J33)/('Personas Enjuiciadas'!O33+'Personas Enjuiciadas'!Q33),"-")</f>
        <v>-</v>
      </c>
    </row>
    <row r="35" spans="2:5" ht="20.100000000000001" customHeight="1" thickBot="1" x14ac:dyDescent="0.25">
      <c r="B35" s="2" t="s">
        <v>79</v>
      </c>
      <c r="C35" s="10">
        <f>+IF('Personas Enjuiciadas'!M34&gt;0,('Personas Enjuiciadas'!D34+'Personas Enjuiciadas'!E34+'Personas Enjuiciadas'!I34+'Personas Enjuiciadas'!J34)/'Personas Enjuiciadas'!M34,"-")</f>
        <v>1</v>
      </c>
      <c r="D35" s="10">
        <f>+IF(('Personas Enjuiciadas'!N34+'Personas Enjuiciadas'!P34)&gt;0,('Personas Enjuiciadas'!D34+'Personas Enjuiciadas'!I34)/('Personas Enjuiciadas'!N34+'Personas Enjuiciadas'!P34),"-")</f>
        <v>1</v>
      </c>
      <c r="E35" s="10" t="str">
        <f>+IF(('Personas Enjuiciadas'!O34+'Personas Enjuiciadas'!Q34)&gt;0,('Personas Enjuiciadas'!E34+'Personas Enjuiciadas'!J34)/('Personas Enjuiciadas'!O34+'Personas Enjuiciadas'!Q34),"-")</f>
        <v>-</v>
      </c>
    </row>
    <row r="36" spans="2:5" ht="20.100000000000001" customHeight="1" thickBot="1" x14ac:dyDescent="0.25">
      <c r="B36" s="2" t="s">
        <v>80</v>
      </c>
      <c r="C36" s="10" t="str">
        <f>+IF('Personas Enjuiciadas'!M35&gt;0,('Personas Enjuiciadas'!D35+'Personas Enjuiciadas'!E35+'Personas Enjuiciadas'!I35+'Personas Enjuiciadas'!J35)/'Personas Enjuiciadas'!M35,"-")</f>
        <v>-</v>
      </c>
      <c r="D36" s="10" t="str">
        <f>+IF(('Personas Enjuiciadas'!N35+'Personas Enjuiciadas'!P35)&gt;0,('Personas Enjuiciadas'!D35+'Personas Enjuiciadas'!I35)/('Personas Enjuiciadas'!N35+'Personas Enjuiciadas'!P35),"-")</f>
        <v>-</v>
      </c>
      <c r="E36" s="10" t="str">
        <f>+IF(('Personas Enjuiciadas'!O35+'Personas Enjuiciadas'!Q35)&gt;0,('Personas Enjuiciadas'!E35+'Personas Enjuiciadas'!J35)/('Personas Enjuiciadas'!O35+'Personas Enjuiciadas'!Q35),"-")</f>
        <v>-</v>
      </c>
    </row>
    <row r="37" spans="2:5" ht="20.100000000000001" customHeight="1" thickBot="1" x14ac:dyDescent="0.25">
      <c r="B37" s="2" t="s">
        <v>81</v>
      </c>
      <c r="C37" s="10" t="str">
        <f>+IF('Personas Enjuiciadas'!M36&gt;0,('Personas Enjuiciadas'!D36+'Personas Enjuiciadas'!E36+'Personas Enjuiciadas'!I36+'Personas Enjuiciadas'!J36)/'Personas Enjuiciadas'!M36,"-")</f>
        <v>-</v>
      </c>
      <c r="D37" s="10" t="str">
        <f>+IF(('Personas Enjuiciadas'!N36+'Personas Enjuiciadas'!P36)&gt;0,('Personas Enjuiciadas'!D36+'Personas Enjuiciadas'!I36)/('Personas Enjuiciadas'!N36+'Personas Enjuiciadas'!P36),"-")</f>
        <v>-</v>
      </c>
      <c r="E37" s="10" t="str">
        <f>+IF(('Personas Enjuiciadas'!O36+'Personas Enjuiciadas'!Q36)&gt;0,('Personas Enjuiciadas'!E36+'Personas Enjuiciadas'!J36)/('Personas Enjuiciadas'!O36+'Personas Enjuiciadas'!Q36),"-")</f>
        <v>-</v>
      </c>
    </row>
    <row r="38" spans="2:5" ht="20.100000000000001" customHeight="1" thickBot="1" x14ac:dyDescent="0.25">
      <c r="B38" s="2" t="s">
        <v>82</v>
      </c>
      <c r="C38" s="10">
        <f>+IF('Personas Enjuiciadas'!M37&gt;0,('Personas Enjuiciadas'!D37+'Personas Enjuiciadas'!E37+'Personas Enjuiciadas'!I37+'Personas Enjuiciadas'!J37)/'Personas Enjuiciadas'!M37,"-")</f>
        <v>0.5</v>
      </c>
      <c r="D38" s="10">
        <f>+IF(('Personas Enjuiciadas'!N37+'Personas Enjuiciadas'!P37)&gt;0,('Personas Enjuiciadas'!D37+'Personas Enjuiciadas'!I37)/('Personas Enjuiciadas'!N37+'Personas Enjuiciadas'!P37),"-")</f>
        <v>0.5</v>
      </c>
      <c r="E38" s="10" t="str">
        <f>+IF(('Personas Enjuiciadas'!O37+'Personas Enjuiciadas'!Q37)&gt;0,('Personas Enjuiciadas'!E37+'Personas Enjuiciadas'!J37)/('Personas Enjuiciadas'!O37+'Personas Enjuiciadas'!Q37),"-")</f>
        <v>-</v>
      </c>
    </row>
    <row r="39" spans="2:5" ht="20.100000000000001" customHeight="1" thickBot="1" x14ac:dyDescent="0.25">
      <c r="B39" s="2" t="s">
        <v>83</v>
      </c>
      <c r="C39" s="10" t="str">
        <f>+IF('Personas Enjuiciadas'!M38&gt;0,('Personas Enjuiciadas'!D38+'Personas Enjuiciadas'!E38+'Personas Enjuiciadas'!I38+'Personas Enjuiciadas'!J38)/'Personas Enjuiciadas'!M38,"-")</f>
        <v>-</v>
      </c>
      <c r="D39" s="10" t="str">
        <f>+IF(('Personas Enjuiciadas'!N38+'Personas Enjuiciadas'!P38)&gt;0,('Personas Enjuiciadas'!D38+'Personas Enjuiciadas'!I38)/('Personas Enjuiciadas'!N38+'Personas Enjuiciadas'!P38),"-")</f>
        <v>-</v>
      </c>
      <c r="E39" s="10" t="str">
        <f>+IF(('Personas Enjuiciadas'!O38+'Personas Enjuiciadas'!Q38)&gt;0,('Personas Enjuiciadas'!E38+'Personas Enjuiciadas'!J38)/('Personas Enjuiciadas'!O38+'Personas Enjuiciadas'!Q38),"-")</f>
        <v>-</v>
      </c>
    </row>
    <row r="40" spans="2:5" ht="20.100000000000001" customHeight="1" thickBot="1" x14ac:dyDescent="0.25">
      <c r="B40" s="2" t="s">
        <v>84</v>
      </c>
      <c r="C40" s="10">
        <f>+IF('Personas Enjuiciadas'!M39&gt;0,('Personas Enjuiciadas'!D39+'Personas Enjuiciadas'!E39+'Personas Enjuiciadas'!I39+'Personas Enjuiciadas'!J39)/'Personas Enjuiciadas'!M39,"-")</f>
        <v>1</v>
      </c>
      <c r="D40" s="10">
        <f>+IF(('Personas Enjuiciadas'!N39+'Personas Enjuiciadas'!P39)&gt;0,('Personas Enjuiciadas'!D39+'Personas Enjuiciadas'!I39)/('Personas Enjuiciadas'!N39+'Personas Enjuiciadas'!P39),"-")</f>
        <v>1</v>
      </c>
      <c r="E40" s="10" t="str">
        <f>+IF(('Personas Enjuiciadas'!O39+'Personas Enjuiciadas'!Q39)&gt;0,('Personas Enjuiciadas'!E39+'Personas Enjuiciadas'!J39)/('Personas Enjuiciadas'!O39+'Personas Enjuiciadas'!Q39),"-")</f>
        <v>-</v>
      </c>
    </row>
    <row r="41" spans="2:5" ht="20.100000000000001" customHeight="1" thickBot="1" x14ac:dyDescent="0.25">
      <c r="B41" s="2" t="s">
        <v>85</v>
      </c>
      <c r="C41" s="10">
        <f>+IF('Personas Enjuiciadas'!M40&gt;0,('Personas Enjuiciadas'!D40+'Personas Enjuiciadas'!E40+'Personas Enjuiciadas'!I40+'Personas Enjuiciadas'!J40)/'Personas Enjuiciadas'!M40,"-")</f>
        <v>1</v>
      </c>
      <c r="D41" s="10" t="str">
        <f>+IF(('Personas Enjuiciadas'!N40+'Personas Enjuiciadas'!P40)&gt;0,('Personas Enjuiciadas'!D40+'Personas Enjuiciadas'!I40)/('Personas Enjuiciadas'!N40+'Personas Enjuiciadas'!P40),"-")</f>
        <v>-</v>
      </c>
      <c r="E41" s="10">
        <f>+IF(('Personas Enjuiciadas'!O40+'Personas Enjuiciadas'!Q40)&gt;0,('Personas Enjuiciadas'!E40+'Personas Enjuiciadas'!J40)/('Personas Enjuiciadas'!O40+'Personas Enjuiciadas'!Q40),"-")</f>
        <v>1</v>
      </c>
    </row>
    <row r="42" spans="2:5" ht="20.100000000000001" customHeight="1" thickBot="1" x14ac:dyDescent="0.25">
      <c r="B42" s="2" t="s">
        <v>86</v>
      </c>
      <c r="C42" s="10">
        <f>+IF('Personas Enjuiciadas'!M41&gt;0,('Personas Enjuiciadas'!D41+'Personas Enjuiciadas'!E41+'Personas Enjuiciadas'!I41+'Personas Enjuiciadas'!J41)/'Personas Enjuiciadas'!M41,"-")</f>
        <v>0.76470588235294112</v>
      </c>
      <c r="D42" s="10">
        <f>+IF(('Personas Enjuiciadas'!N41+'Personas Enjuiciadas'!P41)&gt;0,('Personas Enjuiciadas'!D41+'Personas Enjuiciadas'!I41)/('Personas Enjuiciadas'!N41+'Personas Enjuiciadas'!P41),"-")</f>
        <v>0.81818181818181823</v>
      </c>
      <c r="E42" s="10">
        <f>+IF(('Personas Enjuiciadas'!O41+'Personas Enjuiciadas'!Q41)&gt;0,('Personas Enjuiciadas'!E41+'Personas Enjuiciadas'!J41)/('Personas Enjuiciadas'!O41+'Personas Enjuiciadas'!Q41),"-")</f>
        <v>0.66666666666666663</v>
      </c>
    </row>
    <row r="43" spans="2:5" ht="20.100000000000001" customHeight="1" thickBot="1" x14ac:dyDescent="0.25">
      <c r="B43" s="2" t="s">
        <v>87</v>
      </c>
      <c r="C43" s="10">
        <f>+IF('Personas Enjuiciadas'!M42&gt;0,('Personas Enjuiciadas'!D42+'Personas Enjuiciadas'!E42+'Personas Enjuiciadas'!I42+'Personas Enjuiciadas'!J42)/'Personas Enjuiciadas'!M42,"-")</f>
        <v>1</v>
      </c>
      <c r="D43" s="10">
        <f>+IF(('Personas Enjuiciadas'!N42+'Personas Enjuiciadas'!P42)&gt;0,('Personas Enjuiciadas'!D42+'Personas Enjuiciadas'!I42)/('Personas Enjuiciadas'!N42+'Personas Enjuiciadas'!P42),"-")</f>
        <v>1</v>
      </c>
      <c r="E43" s="10" t="str">
        <f>+IF(('Personas Enjuiciadas'!O42+'Personas Enjuiciadas'!Q42)&gt;0,('Personas Enjuiciadas'!E42+'Personas Enjuiciadas'!J42)/('Personas Enjuiciadas'!O42+'Personas Enjuiciadas'!Q42),"-")</f>
        <v>-</v>
      </c>
    </row>
    <row r="44" spans="2:5" ht="20.100000000000001" customHeight="1" thickBot="1" x14ac:dyDescent="0.25">
      <c r="B44" s="2" t="s">
        <v>88</v>
      </c>
      <c r="C44" s="10">
        <f>+IF('Personas Enjuiciadas'!M43&gt;0,('Personas Enjuiciadas'!D43+'Personas Enjuiciadas'!E43+'Personas Enjuiciadas'!I43+'Personas Enjuiciadas'!J43)/'Personas Enjuiciadas'!M43,"-")</f>
        <v>0.5</v>
      </c>
      <c r="D44" s="10">
        <f>+IF(('Personas Enjuiciadas'!N43+'Personas Enjuiciadas'!P43)&gt;0,('Personas Enjuiciadas'!D43+'Personas Enjuiciadas'!I43)/('Personas Enjuiciadas'!N43+'Personas Enjuiciadas'!P43),"-")</f>
        <v>0.5</v>
      </c>
      <c r="E44" s="10" t="str">
        <f>+IF(('Personas Enjuiciadas'!O43+'Personas Enjuiciadas'!Q43)&gt;0,('Personas Enjuiciadas'!E43+'Personas Enjuiciadas'!J43)/('Personas Enjuiciadas'!O43+'Personas Enjuiciadas'!Q43),"-")</f>
        <v>-</v>
      </c>
    </row>
    <row r="45" spans="2:5" ht="20.100000000000001" customHeight="1" thickBot="1" x14ac:dyDescent="0.25">
      <c r="B45" s="2" t="s">
        <v>89</v>
      </c>
      <c r="C45" s="10">
        <f>+IF('Personas Enjuiciadas'!M44&gt;0,('Personas Enjuiciadas'!D44+'Personas Enjuiciadas'!E44+'Personas Enjuiciadas'!I44+'Personas Enjuiciadas'!J44)/'Personas Enjuiciadas'!M44,"-")</f>
        <v>0.875</v>
      </c>
      <c r="D45" s="10">
        <f>+IF(('Personas Enjuiciadas'!N44+'Personas Enjuiciadas'!P44)&gt;0,('Personas Enjuiciadas'!D44+'Personas Enjuiciadas'!I44)/('Personas Enjuiciadas'!N44+'Personas Enjuiciadas'!P44),"-")</f>
        <v>0.8</v>
      </c>
      <c r="E45" s="10">
        <f>+IF(('Personas Enjuiciadas'!O44+'Personas Enjuiciadas'!Q44)&gt;0,('Personas Enjuiciadas'!E44+'Personas Enjuiciadas'!J44)/('Personas Enjuiciadas'!O44+'Personas Enjuiciadas'!Q44),"-")</f>
        <v>1</v>
      </c>
    </row>
    <row r="46" spans="2:5" ht="20.100000000000001" customHeight="1" thickBot="1" x14ac:dyDescent="0.25">
      <c r="B46" s="2" t="s">
        <v>90</v>
      </c>
      <c r="C46" s="10">
        <f>+IF('Personas Enjuiciadas'!M45&gt;0,('Personas Enjuiciadas'!D45+'Personas Enjuiciadas'!E45+'Personas Enjuiciadas'!I45+'Personas Enjuiciadas'!J45)/'Personas Enjuiciadas'!M45,"-")</f>
        <v>0.8571428571428571</v>
      </c>
      <c r="D46" s="10">
        <f>+IF(('Personas Enjuiciadas'!N45+'Personas Enjuiciadas'!P45)&gt;0,('Personas Enjuiciadas'!D45+'Personas Enjuiciadas'!I45)/('Personas Enjuiciadas'!N45+'Personas Enjuiciadas'!P45),"-")</f>
        <v>0.66666666666666663</v>
      </c>
      <c r="E46" s="10">
        <f>+IF(('Personas Enjuiciadas'!O45+'Personas Enjuiciadas'!Q45)&gt;0,('Personas Enjuiciadas'!E45+'Personas Enjuiciadas'!J45)/('Personas Enjuiciadas'!O45+'Personas Enjuiciadas'!Q45),"-")</f>
        <v>1</v>
      </c>
    </row>
    <row r="47" spans="2:5" ht="20.100000000000001" customHeight="1" thickBot="1" x14ac:dyDescent="0.25">
      <c r="B47" s="2" t="s">
        <v>91</v>
      </c>
      <c r="C47" s="10">
        <f>+IF('Personas Enjuiciadas'!M46&gt;0,('Personas Enjuiciadas'!D46+'Personas Enjuiciadas'!E46+'Personas Enjuiciadas'!I46+'Personas Enjuiciadas'!J46)/'Personas Enjuiciadas'!M46,"-")</f>
        <v>0.75</v>
      </c>
      <c r="D47" s="10">
        <f>+IF(('Personas Enjuiciadas'!N46+'Personas Enjuiciadas'!P46)&gt;0,('Personas Enjuiciadas'!D46+'Personas Enjuiciadas'!I46)/('Personas Enjuiciadas'!N46+'Personas Enjuiciadas'!P46),"-")</f>
        <v>0.66666666666666663</v>
      </c>
      <c r="E47" s="10">
        <f>+IF(('Personas Enjuiciadas'!O46+'Personas Enjuiciadas'!Q46)&gt;0,('Personas Enjuiciadas'!E46+'Personas Enjuiciadas'!J46)/('Personas Enjuiciadas'!O46+'Personas Enjuiciadas'!Q46),"-")</f>
        <v>1</v>
      </c>
    </row>
    <row r="48" spans="2:5" ht="20.100000000000001" customHeight="1" thickBot="1" x14ac:dyDescent="0.25">
      <c r="B48" s="2" t="s">
        <v>92</v>
      </c>
      <c r="C48" s="10">
        <f>+IF('Personas Enjuiciadas'!M47&gt;0,('Personas Enjuiciadas'!D47+'Personas Enjuiciadas'!E47+'Personas Enjuiciadas'!I47+'Personas Enjuiciadas'!J47)/'Personas Enjuiciadas'!M47,"-")</f>
        <v>0.83333333333333337</v>
      </c>
      <c r="D48" s="10">
        <f>+IF(('Personas Enjuiciadas'!N47+'Personas Enjuiciadas'!P47)&gt;0,('Personas Enjuiciadas'!D47+'Personas Enjuiciadas'!I47)/('Personas Enjuiciadas'!N47+'Personas Enjuiciadas'!P47),"-")</f>
        <v>1</v>
      </c>
      <c r="E48" s="10">
        <f>+IF(('Personas Enjuiciadas'!O47+'Personas Enjuiciadas'!Q47)&gt;0,('Personas Enjuiciadas'!E47+'Personas Enjuiciadas'!J47)/('Personas Enjuiciadas'!O47+'Personas Enjuiciadas'!Q47),"-")</f>
        <v>0.75</v>
      </c>
    </row>
    <row r="49" spans="2:5" ht="20.100000000000001" customHeight="1" thickBot="1" x14ac:dyDescent="0.25">
      <c r="B49" s="2" t="s">
        <v>93</v>
      </c>
      <c r="C49" s="10">
        <f>+IF('Personas Enjuiciadas'!M48&gt;0,('Personas Enjuiciadas'!D48+'Personas Enjuiciadas'!E48+'Personas Enjuiciadas'!I48+'Personas Enjuiciadas'!J48)/'Personas Enjuiciadas'!M48,"-")</f>
        <v>1</v>
      </c>
      <c r="D49" s="10">
        <f>+IF(('Personas Enjuiciadas'!N48+'Personas Enjuiciadas'!P48)&gt;0,('Personas Enjuiciadas'!D48+'Personas Enjuiciadas'!I48)/('Personas Enjuiciadas'!N48+'Personas Enjuiciadas'!P48),"-")</f>
        <v>1</v>
      </c>
      <c r="E49" s="10" t="str">
        <f>+IF(('Personas Enjuiciadas'!O48+'Personas Enjuiciadas'!Q48)&gt;0,('Personas Enjuiciadas'!E48+'Personas Enjuiciadas'!J48)/('Personas Enjuiciadas'!O48+'Personas Enjuiciadas'!Q48),"-")</f>
        <v>-</v>
      </c>
    </row>
    <row r="50" spans="2:5" ht="20.100000000000001" customHeight="1" thickBot="1" x14ac:dyDescent="0.25">
      <c r="B50" s="2" t="s">
        <v>94</v>
      </c>
      <c r="C50" s="10" t="str">
        <f>+IF('Personas Enjuiciadas'!M49&gt;0,('Personas Enjuiciadas'!D49+'Personas Enjuiciadas'!E49+'Personas Enjuiciadas'!I49+'Personas Enjuiciadas'!J49)/'Personas Enjuiciadas'!M49,"-")</f>
        <v>-</v>
      </c>
      <c r="D50" s="10" t="str">
        <f>+IF(('Personas Enjuiciadas'!N49+'Personas Enjuiciadas'!P49)&gt;0,('Personas Enjuiciadas'!D49+'Personas Enjuiciadas'!I49)/('Personas Enjuiciadas'!N49+'Personas Enjuiciadas'!P49),"-")</f>
        <v>-</v>
      </c>
      <c r="E50" s="10" t="str">
        <f>+IF(('Personas Enjuiciadas'!O49+'Personas Enjuiciadas'!Q49)&gt;0,('Personas Enjuiciadas'!E49+'Personas Enjuiciadas'!J49)/('Personas Enjuiciadas'!O49+'Personas Enjuiciadas'!Q49),"-")</f>
        <v>-</v>
      </c>
    </row>
    <row r="51" spans="2:5" ht="20.100000000000001" customHeight="1" thickBot="1" x14ac:dyDescent="0.25">
      <c r="B51" s="2" t="s">
        <v>95</v>
      </c>
      <c r="C51" s="10">
        <f>+IF('Personas Enjuiciadas'!M50&gt;0,('Personas Enjuiciadas'!D50+'Personas Enjuiciadas'!E50+'Personas Enjuiciadas'!I50+'Personas Enjuiciadas'!J50)/'Personas Enjuiciadas'!M50,"-")</f>
        <v>0.75</v>
      </c>
      <c r="D51" s="10">
        <f>+IF(('Personas Enjuiciadas'!N50+'Personas Enjuiciadas'!P50)&gt;0,('Personas Enjuiciadas'!D50+'Personas Enjuiciadas'!I50)/('Personas Enjuiciadas'!N50+'Personas Enjuiciadas'!P50),"-")</f>
        <v>0.5</v>
      </c>
      <c r="E51" s="10">
        <f>+IF(('Personas Enjuiciadas'!O50+'Personas Enjuiciadas'!Q50)&gt;0,('Personas Enjuiciadas'!E50+'Personas Enjuiciadas'!J50)/('Personas Enjuiciadas'!O50+'Personas Enjuiciadas'!Q50),"-")</f>
        <v>1</v>
      </c>
    </row>
    <row r="52" spans="2:5" ht="20.100000000000001" customHeight="1" thickBot="1" x14ac:dyDescent="0.25">
      <c r="B52" s="2" t="s">
        <v>96</v>
      </c>
      <c r="C52" s="10">
        <f>+IF('Personas Enjuiciadas'!M51&gt;0,('Personas Enjuiciadas'!D51+'Personas Enjuiciadas'!E51+'Personas Enjuiciadas'!I51+'Personas Enjuiciadas'!J51)/'Personas Enjuiciadas'!M51,"-")</f>
        <v>1</v>
      </c>
      <c r="D52" s="10">
        <f>+IF(('Personas Enjuiciadas'!N51+'Personas Enjuiciadas'!P51)&gt;0,('Personas Enjuiciadas'!D51+'Personas Enjuiciadas'!I51)/('Personas Enjuiciadas'!N51+'Personas Enjuiciadas'!P51),"-")</f>
        <v>1</v>
      </c>
      <c r="E52" s="10" t="str">
        <f>+IF(('Personas Enjuiciadas'!O51+'Personas Enjuiciadas'!Q51)&gt;0,('Personas Enjuiciadas'!E51+'Personas Enjuiciadas'!J51)/('Personas Enjuiciadas'!O51+'Personas Enjuiciadas'!Q51),"-")</f>
        <v>-</v>
      </c>
    </row>
    <row r="53" spans="2:5" ht="20.100000000000001" customHeight="1" thickBot="1" x14ac:dyDescent="0.25">
      <c r="B53" s="2" t="s">
        <v>97</v>
      </c>
      <c r="C53" s="10" t="str">
        <f>+IF('Personas Enjuiciadas'!M52&gt;0,('Personas Enjuiciadas'!D52+'Personas Enjuiciadas'!E52+'Personas Enjuiciadas'!I52+'Personas Enjuiciadas'!J52)/'Personas Enjuiciadas'!M52,"-")</f>
        <v>-</v>
      </c>
      <c r="D53" s="10" t="str">
        <f>+IF(('Personas Enjuiciadas'!N52+'Personas Enjuiciadas'!P52)&gt;0,('Personas Enjuiciadas'!D52+'Personas Enjuiciadas'!I52)/('Personas Enjuiciadas'!N52+'Personas Enjuiciadas'!P52),"-")</f>
        <v>-</v>
      </c>
      <c r="E53" s="10" t="str">
        <f>+IF(('Personas Enjuiciadas'!O52+'Personas Enjuiciadas'!Q52)&gt;0,('Personas Enjuiciadas'!E52+'Personas Enjuiciadas'!J52)/('Personas Enjuiciadas'!O52+'Personas Enjuiciadas'!Q52),"-")</f>
        <v>-</v>
      </c>
    </row>
    <row r="54" spans="2:5" ht="20.100000000000001" customHeight="1" thickBot="1" x14ac:dyDescent="0.25">
      <c r="B54" s="2" t="s">
        <v>98</v>
      </c>
      <c r="C54" s="10">
        <f>+IF('Personas Enjuiciadas'!M53&gt;0,('Personas Enjuiciadas'!D53+'Personas Enjuiciadas'!E53+'Personas Enjuiciadas'!I53+'Personas Enjuiciadas'!J53)/'Personas Enjuiciadas'!M53,"-")</f>
        <v>0</v>
      </c>
      <c r="D54" s="10">
        <f>+IF(('Personas Enjuiciadas'!N53+'Personas Enjuiciadas'!P53)&gt;0,('Personas Enjuiciadas'!D53+'Personas Enjuiciadas'!I53)/('Personas Enjuiciadas'!N53+'Personas Enjuiciadas'!P53),"-")</f>
        <v>0</v>
      </c>
      <c r="E54" s="10" t="str">
        <f>+IF(('Personas Enjuiciadas'!O53+'Personas Enjuiciadas'!Q53)&gt;0,('Personas Enjuiciadas'!E53+'Personas Enjuiciadas'!J53)/('Personas Enjuiciadas'!O53+'Personas Enjuiciadas'!Q53),"-")</f>
        <v>-</v>
      </c>
    </row>
    <row r="55" spans="2:5" ht="20.100000000000001" customHeight="1" thickBot="1" x14ac:dyDescent="0.25">
      <c r="B55" s="2" t="s">
        <v>11</v>
      </c>
      <c r="C55" s="10">
        <f>+IF('Personas Enjuiciadas'!M54&gt;0,('Personas Enjuiciadas'!D54+'Personas Enjuiciadas'!E54+'Personas Enjuiciadas'!I54+'Personas Enjuiciadas'!J54)/'Personas Enjuiciadas'!M54,"-")</f>
        <v>0.76923076923076927</v>
      </c>
      <c r="D55" s="10">
        <f>+IF(('Personas Enjuiciadas'!N54+'Personas Enjuiciadas'!P54)&gt;0,('Personas Enjuiciadas'!D54+'Personas Enjuiciadas'!I54)/('Personas Enjuiciadas'!N54+'Personas Enjuiciadas'!P54),"-")</f>
        <v>0.70588235294117652</v>
      </c>
      <c r="E55" s="10">
        <f>+IF(('Personas Enjuiciadas'!O54+'Personas Enjuiciadas'!Q54)&gt;0,('Personas Enjuiciadas'!E54+'Personas Enjuiciadas'!J54)/('Personas Enjuiciadas'!O54+'Personas Enjuiciadas'!Q54),"-")</f>
        <v>0.88888888888888884</v>
      </c>
    </row>
    <row r="56" spans="2:5" ht="20.100000000000001" customHeight="1" thickBot="1" x14ac:dyDescent="0.25">
      <c r="B56" s="2" t="s">
        <v>12</v>
      </c>
      <c r="C56" s="10">
        <f>+IF('Personas Enjuiciadas'!M55&gt;0,('Personas Enjuiciadas'!D55+'Personas Enjuiciadas'!E55+'Personas Enjuiciadas'!I55+'Personas Enjuiciadas'!J55)/'Personas Enjuiciadas'!M55,"-")</f>
        <v>1</v>
      </c>
      <c r="D56" s="10" t="str">
        <f>+IF(('Personas Enjuiciadas'!N55+'Personas Enjuiciadas'!P55)&gt;0,('Personas Enjuiciadas'!D55+'Personas Enjuiciadas'!I55)/('Personas Enjuiciadas'!N55+'Personas Enjuiciadas'!P55),"-")</f>
        <v>-</v>
      </c>
      <c r="E56" s="10">
        <f>+IF(('Personas Enjuiciadas'!O55+'Personas Enjuiciadas'!Q55)&gt;0,('Personas Enjuiciadas'!E55+'Personas Enjuiciadas'!J55)/('Personas Enjuiciadas'!O55+'Personas Enjuiciadas'!Q55),"-")</f>
        <v>1</v>
      </c>
    </row>
    <row r="57" spans="2:5" ht="20.100000000000001" customHeight="1" thickBot="1" x14ac:dyDescent="0.25">
      <c r="B57" s="2" t="s">
        <v>13</v>
      </c>
      <c r="C57" s="10">
        <f>+IF('Personas Enjuiciadas'!M56&gt;0,('Personas Enjuiciadas'!D56+'Personas Enjuiciadas'!E56+'Personas Enjuiciadas'!I56+'Personas Enjuiciadas'!J56)/'Personas Enjuiciadas'!M56,"-")</f>
        <v>0.33333333333333331</v>
      </c>
      <c r="D57" s="10">
        <f>+IF(('Personas Enjuiciadas'!N56+'Personas Enjuiciadas'!P56)&gt;0,('Personas Enjuiciadas'!D56+'Personas Enjuiciadas'!I56)/('Personas Enjuiciadas'!N56+'Personas Enjuiciadas'!P56),"-")</f>
        <v>1</v>
      </c>
      <c r="E57" s="10">
        <f>+IF(('Personas Enjuiciadas'!O56+'Personas Enjuiciadas'!Q56)&gt;0,('Personas Enjuiciadas'!E56+'Personas Enjuiciadas'!J56)/('Personas Enjuiciadas'!O56+'Personas Enjuiciadas'!Q56),"-")</f>
        <v>0</v>
      </c>
    </row>
    <row r="58" spans="2:5" ht="20.100000000000001" customHeight="1" thickBot="1" x14ac:dyDescent="0.25">
      <c r="B58" s="2" t="s">
        <v>99</v>
      </c>
      <c r="C58" s="10" t="str">
        <f>+IF('Personas Enjuiciadas'!M57&gt;0,('Personas Enjuiciadas'!D57+'Personas Enjuiciadas'!E57+'Personas Enjuiciadas'!I57+'Personas Enjuiciadas'!J57)/'Personas Enjuiciadas'!M57,"-")</f>
        <v>-</v>
      </c>
      <c r="D58" s="10" t="str">
        <f>+IF(('Personas Enjuiciadas'!N57+'Personas Enjuiciadas'!P57)&gt;0,('Personas Enjuiciadas'!D57+'Personas Enjuiciadas'!I57)/('Personas Enjuiciadas'!N57+'Personas Enjuiciadas'!P57),"-")</f>
        <v>-</v>
      </c>
      <c r="E58" s="10" t="str">
        <f>+IF(('Personas Enjuiciadas'!O57+'Personas Enjuiciadas'!Q57)&gt;0,('Personas Enjuiciadas'!E57+'Personas Enjuiciadas'!J57)/('Personas Enjuiciadas'!O57+'Personas Enjuiciadas'!Q57),"-")</f>
        <v>-</v>
      </c>
    </row>
    <row r="59" spans="2:5" ht="20.100000000000001" customHeight="1" thickBot="1" x14ac:dyDescent="0.25">
      <c r="B59" s="2" t="s">
        <v>105</v>
      </c>
      <c r="C59" s="10">
        <f>+IF('Personas Enjuiciadas'!M58&gt;0,('Personas Enjuiciadas'!D58+'Personas Enjuiciadas'!E58+'Personas Enjuiciadas'!I58+'Personas Enjuiciadas'!J58)/'Personas Enjuiciadas'!M58,"-")</f>
        <v>1</v>
      </c>
      <c r="D59" s="10" t="str">
        <f>+IF(('Personas Enjuiciadas'!N58+'Personas Enjuiciadas'!P58)&gt;0,('Personas Enjuiciadas'!D58+'Personas Enjuiciadas'!I58)/('Personas Enjuiciadas'!N58+'Personas Enjuiciadas'!P58),"-")</f>
        <v>-</v>
      </c>
      <c r="E59" s="10">
        <f>+IF(('Personas Enjuiciadas'!O58+'Personas Enjuiciadas'!Q58)&gt;0,('Personas Enjuiciadas'!E58+'Personas Enjuiciadas'!J58)/('Personas Enjuiciadas'!O58+'Personas Enjuiciadas'!Q58),"-")</f>
        <v>1</v>
      </c>
    </row>
    <row r="60" spans="2:5" ht="20.100000000000001" customHeight="1" thickBot="1" x14ac:dyDescent="0.25">
      <c r="B60" s="2" t="s">
        <v>100</v>
      </c>
      <c r="C60" s="10">
        <f>+IF('Personas Enjuiciadas'!M59&gt;0,('Personas Enjuiciadas'!D59+'Personas Enjuiciadas'!E59+'Personas Enjuiciadas'!I59+'Personas Enjuiciadas'!J59)/'Personas Enjuiciadas'!M59,"-")</f>
        <v>0.42857142857142855</v>
      </c>
      <c r="D60" s="10">
        <f>+IF(('Personas Enjuiciadas'!N59+'Personas Enjuiciadas'!P59)&gt;0,('Personas Enjuiciadas'!D59+'Personas Enjuiciadas'!I59)/('Personas Enjuiciadas'!N59+'Personas Enjuiciadas'!P59),"-")</f>
        <v>0.5</v>
      </c>
      <c r="E60" s="10">
        <f>+IF(('Personas Enjuiciadas'!O59+'Personas Enjuiciadas'!Q59)&gt;0,('Personas Enjuiciadas'!E59+'Personas Enjuiciadas'!J59)/('Personas Enjuiciadas'!O59+'Personas Enjuiciadas'!Q59),"-")</f>
        <v>0.33333333333333331</v>
      </c>
    </row>
    <row r="61" spans="2:5" ht="20.100000000000001" customHeight="1" thickBot="1" x14ac:dyDescent="0.25">
      <c r="B61" s="2" t="s">
        <v>14</v>
      </c>
      <c r="C61" s="10" t="str">
        <f>+IF('Personas Enjuiciadas'!M60&gt;0,('Personas Enjuiciadas'!D60+'Personas Enjuiciadas'!E60+'Personas Enjuiciadas'!I60+'Personas Enjuiciadas'!J60)/'Personas Enjuiciadas'!M60,"-")</f>
        <v>-</v>
      </c>
      <c r="D61" s="10" t="str">
        <f>+IF(('Personas Enjuiciadas'!N60+'Personas Enjuiciadas'!P60)&gt;0,('Personas Enjuiciadas'!D60+'Personas Enjuiciadas'!I60)/('Personas Enjuiciadas'!N60+'Personas Enjuiciadas'!P60),"-")</f>
        <v>-</v>
      </c>
      <c r="E61" s="10" t="str">
        <f>+IF(('Personas Enjuiciadas'!O60+'Personas Enjuiciadas'!Q60)&gt;0,('Personas Enjuiciadas'!E60+'Personas Enjuiciadas'!J60)/('Personas Enjuiciadas'!O60+'Personas Enjuiciadas'!Q60),"-")</f>
        <v>-</v>
      </c>
    </row>
    <row r="62" spans="2:5" ht="20.100000000000001" customHeight="1" thickBot="1" x14ac:dyDescent="0.25">
      <c r="B62" s="5" t="s">
        <v>15</v>
      </c>
      <c r="C62" s="9">
        <f>+IF('Personas Enjuiciadas'!M61&gt;0,('Personas Enjuiciadas'!D61+'Personas Enjuiciadas'!E61+'Personas Enjuiciadas'!I61+'Personas Enjuiciadas'!J61)/'Personas Enjuiciadas'!M61,"-")</f>
        <v>0.77272727272727271</v>
      </c>
      <c r="D62" s="9">
        <f>+IF(('Personas Enjuiciadas'!N61+'Personas Enjuiciadas'!P61)&gt;0,('Personas Enjuiciadas'!D61+'Personas Enjuiciadas'!I61)/('Personas Enjuiciadas'!N61+'Personas Enjuiciadas'!P61),"-")</f>
        <v>0.77319587628865982</v>
      </c>
      <c r="E62" s="9">
        <f>+IF(('Personas Enjuiciadas'!O61+'Personas Enjuiciadas'!Q61)&gt;0,('Personas Enjuiciadas'!E61+'Personas Enjuiciadas'!J61)/('Personas Enjuiciadas'!O61+'Personas Enjuiciadas'!Q61),"-")</f>
        <v>0.77192982456140347</v>
      </c>
    </row>
  </sheetData>
  <mergeCells count="1">
    <mergeCell ref="C10:E1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9:V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4.375" bestFit="1" customWidth="1"/>
    <col min="4" max="4" width="12.5" bestFit="1" customWidth="1"/>
    <col min="5" max="6" width="17.25" bestFit="1" customWidth="1"/>
    <col min="7" max="7" width="10.625" bestFit="1" customWidth="1"/>
    <col min="8" max="8" width="14.375" bestFit="1" customWidth="1"/>
    <col min="9" max="9" width="12.5" bestFit="1" customWidth="1"/>
    <col min="10" max="11" width="17.25" bestFit="1" customWidth="1"/>
    <col min="12" max="12" width="10.625" bestFit="1" customWidth="1"/>
    <col min="13" max="13" width="14.375" bestFit="1" customWidth="1"/>
    <col min="14" max="14" width="12.5" bestFit="1" customWidth="1"/>
    <col min="15" max="16" width="17.25" bestFit="1" customWidth="1"/>
    <col min="17" max="17" width="10.625" bestFit="1" customWidth="1"/>
    <col min="18" max="18" width="14.375" bestFit="1" customWidth="1"/>
    <col min="19" max="19" width="12.5" bestFit="1" customWidth="1"/>
    <col min="20" max="21" width="17.25" bestFit="1" customWidth="1"/>
    <col min="22" max="22" width="10.625" bestFit="1" customWidth="1"/>
  </cols>
  <sheetData>
    <row r="9" spans="2:22" ht="44.25" customHeight="1" thickBot="1" x14ac:dyDescent="0.25">
      <c r="C9" s="15" t="s">
        <v>17</v>
      </c>
      <c r="D9" s="16"/>
      <c r="E9" s="16"/>
      <c r="F9" s="16"/>
      <c r="G9" s="16"/>
      <c r="H9" s="15" t="s">
        <v>30</v>
      </c>
      <c r="I9" s="16"/>
      <c r="J9" s="16"/>
      <c r="K9" s="16"/>
      <c r="L9" s="16"/>
      <c r="M9" s="15" t="s">
        <v>104</v>
      </c>
      <c r="N9" s="16"/>
      <c r="O9" s="16"/>
      <c r="P9" s="16"/>
      <c r="Q9" s="16"/>
      <c r="R9" s="15" t="s">
        <v>28</v>
      </c>
      <c r="S9" s="16"/>
      <c r="T9" s="16"/>
      <c r="U9" s="16"/>
      <c r="V9" s="16"/>
    </row>
    <row r="10" spans="2:22" ht="44.25" customHeight="1" thickBot="1" x14ac:dyDescent="0.25">
      <c r="C10" s="6" t="s">
        <v>42</v>
      </c>
      <c r="D10" s="6" t="s">
        <v>43</v>
      </c>
      <c r="E10" s="6" t="s">
        <v>44</v>
      </c>
      <c r="F10" s="6" t="s">
        <v>45</v>
      </c>
      <c r="G10" s="6" t="s">
        <v>46</v>
      </c>
      <c r="H10" s="6" t="s">
        <v>42</v>
      </c>
      <c r="I10" s="6" t="s">
        <v>43</v>
      </c>
      <c r="J10" s="6" t="s">
        <v>44</v>
      </c>
      <c r="K10" s="6" t="s">
        <v>45</v>
      </c>
      <c r="L10" s="6" t="s">
        <v>46</v>
      </c>
      <c r="M10" s="6" t="s">
        <v>42</v>
      </c>
      <c r="N10" s="6" t="s">
        <v>43</v>
      </c>
      <c r="O10" s="6" t="s">
        <v>44</v>
      </c>
      <c r="P10" s="6" t="s">
        <v>45</v>
      </c>
      <c r="Q10" s="6" t="s">
        <v>46</v>
      </c>
      <c r="R10" s="6" t="s">
        <v>42</v>
      </c>
      <c r="S10" s="6" t="s">
        <v>43</v>
      </c>
      <c r="T10" s="6" t="s">
        <v>44</v>
      </c>
      <c r="U10" s="6" t="s">
        <v>45</v>
      </c>
      <c r="V10" s="6" t="s">
        <v>46</v>
      </c>
    </row>
    <row r="11" spans="2:22" ht="20.100000000000001" customHeight="1" thickBot="1" x14ac:dyDescent="0.25">
      <c r="B11" s="1" t="s">
        <v>59</v>
      </c>
      <c r="C11" s="7">
        <v>8</v>
      </c>
      <c r="D11" s="7">
        <v>5</v>
      </c>
      <c r="E11" s="7">
        <v>0</v>
      </c>
      <c r="F11" s="7">
        <v>0</v>
      </c>
      <c r="G11" s="7">
        <v>0</v>
      </c>
      <c r="H11" s="7">
        <v>1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9</v>
      </c>
      <c r="S11" s="7">
        <v>5</v>
      </c>
      <c r="T11" s="7">
        <v>0</v>
      </c>
      <c r="U11" s="7">
        <v>0</v>
      </c>
      <c r="V11" s="7">
        <v>0</v>
      </c>
    </row>
    <row r="12" spans="2:22" ht="20.100000000000001" customHeight="1" thickBot="1" x14ac:dyDescent="0.25">
      <c r="B12" s="2" t="s">
        <v>60</v>
      </c>
      <c r="C12" s="7">
        <v>8</v>
      </c>
      <c r="D12" s="7">
        <v>2</v>
      </c>
      <c r="E12" s="7">
        <v>0</v>
      </c>
      <c r="F12" s="7">
        <v>1</v>
      </c>
      <c r="G12" s="7">
        <v>0</v>
      </c>
      <c r="H12" s="7">
        <v>3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11</v>
      </c>
      <c r="S12" s="7">
        <v>2</v>
      </c>
      <c r="T12" s="7">
        <v>0</v>
      </c>
      <c r="U12" s="7">
        <v>1</v>
      </c>
      <c r="V12" s="7">
        <v>0</v>
      </c>
    </row>
    <row r="13" spans="2:22" ht="20.100000000000001" customHeight="1" thickBot="1" x14ac:dyDescent="0.25">
      <c r="B13" s="2" t="s">
        <v>61</v>
      </c>
      <c r="C13" s="7">
        <v>1</v>
      </c>
      <c r="D13" s="7">
        <v>1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1</v>
      </c>
      <c r="S13" s="7">
        <v>1</v>
      </c>
      <c r="T13" s="7">
        <v>0</v>
      </c>
      <c r="U13" s="7">
        <v>0</v>
      </c>
      <c r="V13" s="7">
        <v>0</v>
      </c>
    </row>
    <row r="14" spans="2:22" ht="20.100000000000001" customHeight="1" thickBot="1" x14ac:dyDescent="0.25">
      <c r="B14" s="2" t="s">
        <v>62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1</v>
      </c>
      <c r="N14" s="7">
        <v>0</v>
      </c>
      <c r="O14" s="7">
        <v>0</v>
      </c>
      <c r="P14" s="7">
        <v>0</v>
      </c>
      <c r="Q14" s="7">
        <v>0</v>
      </c>
      <c r="R14" s="7">
        <v>1</v>
      </c>
      <c r="S14" s="7">
        <v>0</v>
      </c>
      <c r="T14" s="7">
        <v>0</v>
      </c>
      <c r="U14" s="7">
        <v>0</v>
      </c>
      <c r="V14" s="7">
        <v>0</v>
      </c>
    </row>
    <row r="15" spans="2:22" ht="20.100000000000001" customHeight="1" thickBot="1" x14ac:dyDescent="0.25">
      <c r="B15" s="2" t="s">
        <v>63</v>
      </c>
      <c r="C15" s="7">
        <v>2</v>
      </c>
      <c r="D15" s="7">
        <v>3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2</v>
      </c>
      <c r="S15" s="7">
        <v>3</v>
      </c>
      <c r="T15" s="7">
        <v>0</v>
      </c>
      <c r="U15" s="7">
        <v>0</v>
      </c>
      <c r="V15" s="7">
        <v>0</v>
      </c>
    </row>
    <row r="16" spans="2:22" ht="20.100000000000001" customHeight="1" thickBot="1" x14ac:dyDescent="0.25">
      <c r="B16" s="2" t="s">
        <v>64</v>
      </c>
      <c r="C16" s="7">
        <v>1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1</v>
      </c>
      <c r="S16" s="7">
        <v>0</v>
      </c>
      <c r="T16" s="7">
        <v>0</v>
      </c>
      <c r="U16" s="7">
        <v>0</v>
      </c>
      <c r="V16" s="7">
        <v>0</v>
      </c>
    </row>
    <row r="17" spans="2:22" ht="20.100000000000001" customHeight="1" thickBot="1" x14ac:dyDescent="0.25">
      <c r="B17" s="2" t="s">
        <v>65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3</v>
      </c>
      <c r="N17" s="7">
        <v>0</v>
      </c>
      <c r="O17" s="7">
        <v>0</v>
      </c>
      <c r="P17" s="7">
        <v>0</v>
      </c>
      <c r="Q17" s="7">
        <v>0</v>
      </c>
      <c r="R17" s="7">
        <v>3</v>
      </c>
      <c r="S17" s="7">
        <v>0</v>
      </c>
      <c r="T17" s="7">
        <v>0</v>
      </c>
      <c r="U17" s="7">
        <v>0</v>
      </c>
      <c r="V17" s="7">
        <v>0</v>
      </c>
    </row>
    <row r="18" spans="2:22" ht="20.100000000000001" customHeight="1" thickBot="1" x14ac:dyDescent="0.25">
      <c r="B18" s="2" t="s">
        <v>66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</row>
    <row r="19" spans="2:22" ht="20.100000000000001" customHeight="1" thickBot="1" x14ac:dyDescent="0.25">
      <c r="B19" s="2" t="s">
        <v>67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</row>
    <row r="20" spans="2:22" ht="20.100000000000001" customHeight="1" thickBot="1" x14ac:dyDescent="0.25">
      <c r="B20" s="2" t="s">
        <v>68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</row>
    <row r="21" spans="2:22" ht="20.100000000000001" customHeight="1" thickBot="1" x14ac:dyDescent="0.25">
      <c r="B21" s="2" t="s">
        <v>69</v>
      </c>
      <c r="C21" s="7">
        <v>1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1</v>
      </c>
      <c r="S21" s="7">
        <v>0</v>
      </c>
      <c r="T21" s="7">
        <v>0</v>
      </c>
      <c r="U21" s="7">
        <v>0</v>
      </c>
      <c r="V21" s="7">
        <v>0</v>
      </c>
    </row>
    <row r="22" spans="2:22" ht="20.100000000000001" customHeight="1" thickBot="1" x14ac:dyDescent="0.25">
      <c r="B22" s="2" t="s">
        <v>8</v>
      </c>
      <c r="C22" s="7">
        <v>4</v>
      </c>
      <c r="D22" s="7">
        <v>0</v>
      </c>
      <c r="E22" s="7">
        <v>0</v>
      </c>
      <c r="F22" s="7">
        <v>0</v>
      </c>
      <c r="G22" s="7">
        <v>0</v>
      </c>
      <c r="H22" s="7">
        <v>3</v>
      </c>
      <c r="I22" s="7">
        <v>0</v>
      </c>
      <c r="J22" s="7">
        <v>0</v>
      </c>
      <c r="K22" s="7">
        <v>0</v>
      </c>
      <c r="L22" s="7">
        <v>0</v>
      </c>
      <c r="M22" s="7">
        <v>2</v>
      </c>
      <c r="N22" s="7">
        <v>0</v>
      </c>
      <c r="O22" s="7">
        <v>0</v>
      </c>
      <c r="P22" s="7">
        <v>0</v>
      </c>
      <c r="Q22" s="7">
        <v>0</v>
      </c>
      <c r="R22" s="7">
        <v>9</v>
      </c>
      <c r="S22" s="7">
        <v>0</v>
      </c>
      <c r="T22" s="7">
        <v>0</v>
      </c>
      <c r="U22" s="7">
        <v>0</v>
      </c>
      <c r="V22" s="7">
        <v>0</v>
      </c>
    </row>
    <row r="23" spans="2:22" ht="20.100000000000001" customHeight="1" thickBot="1" x14ac:dyDescent="0.25">
      <c r="B23" s="2" t="s">
        <v>9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</row>
    <row r="24" spans="2:22" ht="20.100000000000001" customHeight="1" thickBot="1" x14ac:dyDescent="0.25">
      <c r="B24" s="2" t="s">
        <v>70</v>
      </c>
      <c r="C24" s="7">
        <v>1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1</v>
      </c>
      <c r="S24" s="7">
        <v>0</v>
      </c>
      <c r="T24" s="7">
        <v>0</v>
      </c>
      <c r="U24" s="7">
        <v>0</v>
      </c>
      <c r="V24" s="7">
        <v>0</v>
      </c>
    </row>
    <row r="25" spans="2:22" ht="20.100000000000001" customHeight="1" thickBot="1" x14ac:dyDescent="0.25">
      <c r="B25" s="2" t="s">
        <v>71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</row>
    <row r="26" spans="2:22" ht="20.100000000000001" customHeight="1" thickBot="1" x14ac:dyDescent="0.25">
      <c r="B26" s="3" t="s">
        <v>10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</row>
    <row r="27" spans="2:22" ht="20.100000000000001" customHeight="1" thickBot="1" x14ac:dyDescent="0.25">
      <c r="B27" s="4" t="s">
        <v>72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</row>
    <row r="28" spans="2:22" ht="20.100000000000001" customHeight="1" thickBot="1" x14ac:dyDescent="0.25">
      <c r="B28" s="2" t="s">
        <v>73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</row>
    <row r="29" spans="2:22" ht="20.100000000000001" customHeight="1" thickBot="1" x14ac:dyDescent="0.25">
      <c r="B29" s="2" t="s">
        <v>74</v>
      </c>
      <c r="C29" s="7">
        <v>2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1</v>
      </c>
      <c r="N29" s="7">
        <v>0</v>
      </c>
      <c r="O29" s="7">
        <v>0</v>
      </c>
      <c r="P29" s="7">
        <v>0</v>
      </c>
      <c r="Q29" s="7">
        <v>0</v>
      </c>
      <c r="R29" s="7">
        <v>3</v>
      </c>
      <c r="S29" s="7">
        <v>0</v>
      </c>
      <c r="T29" s="7">
        <v>0</v>
      </c>
      <c r="U29" s="7">
        <v>0</v>
      </c>
      <c r="V29" s="7">
        <v>0</v>
      </c>
    </row>
    <row r="30" spans="2:22" ht="20.100000000000001" customHeight="1" thickBot="1" x14ac:dyDescent="0.25">
      <c r="B30" s="2" t="s">
        <v>75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</row>
    <row r="31" spans="2:22" ht="20.100000000000001" customHeight="1" thickBot="1" x14ac:dyDescent="0.25">
      <c r="B31" s="2" t="s">
        <v>76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</row>
    <row r="32" spans="2:22" ht="20.100000000000001" customHeight="1" thickBot="1" x14ac:dyDescent="0.25">
      <c r="B32" s="2" t="s">
        <v>77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</row>
    <row r="33" spans="2:22" ht="20.100000000000001" customHeight="1" thickBot="1" x14ac:dyDescent="0.25">
      <c r="B33" s="2" t="s">
        <v>78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</row>
    <row r="34" spans="2:22" ht="20.100000000000001" customHeight="1" thickBot="1" x14ac:dyDescent="0.25">
      <c r="B34" s="2" t="s">
        <v>79</v>
      </c>
      <c r="C34" s="7">
        <v>1</v>
      </c>
      <c r="D34" s="7">
        <v>0</v>
      </c>
      <c r="E34" s="7">
        <v>0</v>
      </c>
      <c r="F34" s="7">
        <v>0</v>
      </c>
      <c r="G34" s="7">
        <v>0</v>
      </c>
      <c r="H34" s="7">
        <v>2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3</v>
      </c>
      <c r="S34" s="7">
        <v>0</v>
      </c>
      <c r="T34" s="7">
        <v>0</v>
      </c>
      <c r="U34" s="7">
        <v>0</v>
      </c>
      <c r="V34" s="7">
        <v>0</v>
      </c>
    </row>
    <row r="35" spans="2:22" ht="20.100000000000001" customHeight="1" thickBot="1" x14ac:dyDescent="0.25">
      <c r="B35" s="2" t="s">
        <v>80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</row>
    <row r="36" spans="2:22" ht="20.100000000000001" customHeight="1" thickBot="1" x14ac:dyDescent="0.25">
      <c r="B36" s="2" t="s">
        <v>81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</row>
    <row r="37" spans="2:22" ht="20.100000000000001" customHeight="1" thickBot="1" x14ac:dyDescent="0.25">
      <c r="B37" s="2" t="s">
        <v>82</v>
      </c>
      <c r="C37" s="7">
        <v>1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1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1</v>
      </c>
      <c r="S37" s="7">
        <v>1</v>
      </c>
      <c r="T37" s="7">
        <v>0</v>
      </c>
      <c r="U37" s="7">
        <v>0</v>
      </c>
      <c r="V37" s="7">
        <v>0</v>
      </c>
    </row>
    <row r="38" spans="2:22" ht="20.100000000000001" customHeight="1" thickBot="1" x14ac:dyDescent="0.25">
      <c r="B38" s="2" t="s">
        <v>83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</row>
    <row r="39" spans="2:22" ht="20.100000000000001" customHeight="1" thickBot="1" x14ac:dyDescent="0.25">
      <c r="B39" s="2" t="s">
        <v>84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1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1</v>
      </c>
      <c r="S39" s="7">
        <v>0</v>
      </c>
      <c r="T39" s="7">
        <v>0</v>
      </c>
      <c r="U39" s="7">
        <v>0</v>
      </c>
      <c r="V39" s="7">
        <v>0</v>
      </c>
    </row>
    <row r="40" spans="2:22" ht="20.100000000000001" customHeight="1" thickBot="1" x14ac:dyDescent="0.25">
      <c r="B40" s="2" t="s">
        <v>85</v>
      </c>
      <c r="C40" s="7">
        <v>1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1</v>
      </c>
      <c r="N40" s="7">
        <v>0</v>
      </c>
      <c r="O40" s="7">
        <v>0</v>
      </c>
      <c r="P40" s="7">
        <v>0</v>
      </c>
      <c r="Q40" s="7">
        <v>0</v>
      </c>
      <c r="R40" s="7">
        <v>2</v>
      </c>
      <c r="S40" s="7">
        <v>0</v>
      </c>
      <c r="T40" s="7">
        <v>0</v>
      </c>
      <c r="U40" s="7">
        <v>0</v>
      </c>
      <c r="V40" s="7">
        <v>0</v>
      </c>
    </row>
    <row r="41" spans="2:22" ht="20.100000000000001" customHeight="1" thickBot="1" x14ac:dyDescent="0.25">
      <c r="B41" s="2" t="s">
        <v>86</v>
      </c>
      <c r="C41" s="7">
        <v>3</v>
      </c>
      <c r="D41" s="7">
        <v>4</v>
      </c>
      <c r="E41" s="7">
        <v>0</v>
      </c>
      <c r="F41" s="7">
        <v>6</v>
      </c>
      <c r="G41" s="7">
        <v>0</v>
      </c>
      <c r="H41" s="7">
        <v>3</v>
      </c>
      <c r="I41" s="7">
        <v>0</v>
      </c>
      <c r="J41" s="7">
        <v>0</v>
      </c>
      <c r="K41" s="7">
        <v>0</v>
      </c>
      <c r="L41" s="7">
        <v>0</v>
      </c>
      <c r="M41" s="7">
        <v>7</v>
      </c>
      <c r="N41" s="7">
        <v>0</v>
      </c>
      <c r="O41" s="7">
        <v>0</v>
      </c>
      <c r="P41" s="7">
        <v>0</v>
      </c>
      <c r="Q41" s="7">
        <v>0</v>
      </c>
      <c r="R41" s="7">
        <v>13</v>
      </c>
      <c r="S41" s="7">
        <v>4</v>
      </c>
      <c r="T41" s="7">
        <v>0</v>
      </c>
      <c r="U41" s="7">
        <v>6</v>
      </c>
      <c r="V41" s="7">
        <v>0</v>
      </c>
    </row>
    <row r="42" spans="2:22" ht="20.100000000000001" customHeight="1" thickBot="1" x14ac:dyDescent="0.25">
      <c r="B42" s="2" t="s">
        <v>87</v>
      </c>
      <c r="C42" s="7">
        <v>1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1</v>
      </c>
      <c r="S42" s="7">
        <v>0</v>
      </c>
      <c r="T42" s="7">
        <v>0</v>
      </c>
      <c r="U42" s="7">
        <v>0</v>
      </c>
      <c r="V42" s="7">
        <v>0</v>
      </c>
    </row>
    <row r="43" spans="2:22" ht="20.100000000000001" customHeight="1" thickBot="1" x14ac:dyDescent="0.25">
      <c r="B43" s="2" t="s">
        <v>88</v>
      </c>
      <c r="C43" s="7">
        <v>1</v>
      </c>
      <c r="D43" s="7">
        <v>1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1</v>
      </c>
      <c r="S43" s="7">
        <v>1</v>
      </c>
      <c r="T43" s="7">
        <v>0</v>
      </c>
      <c r="U43" s="7">
        <v>0</v>
      </c>
      <c r="V43" s="7">
        <v>0</v>
      </c>
    </row>
    <row r="44" spans="2:22" ht="20.100000000000001" customHeight="1" thickBot="1" x14ac:dyDescent="0.25">
      <c r="B44" s="2" t="s">
        <v>89</v>
      </c>
      <c r="C44" s="7">
        <v>1</v>
      </c>
      <c r="D44" s="7">
        <v>0</v>
      </c>
      <c r="E44" s="7">
        <v>0</v>
      </c>
      <c r="F44" s="7">
        <v>0</v>
      </c>
      <c r="G44" s="7">
        <v>0</v>
      </c>
      <c r="H44" s="7">
        <v>5</v>
      </c>
      <c r="I44" s="7">
        <v>1</v>
      </c>
      <c r="J44" s="7">
        <v>0</v>
      </c>
      <c r="K44" s="7">
        <v>0</v>
      </c>
      <c r="L44" s="7">
        <v>0</v>
      </c>
      <c r="M44" s="7">
        <v>1</v>
      </c>
      <c r="N44" s="7">
        <v>0</v>
      </c>
      <c r="O44" s="7">
        <v>0</v>
      </c>
      <c r="P44" s="7">
        <v>0</v>
      </c>
      <c r="Q44" s="7">
        <v>0</v>
      </c>
      <c r="R44" s="7">
        <v>7</v>
      </c>
      <c r="S44" s="7">
        <v>1</v>
      </c>
      <c r="T44" s="7">
        <v>0</v>
      </c>
      <c r="U44" s="7">
        <v>0</v>
      </c>
      <c r="V44" s="7">
        <v>0</v>
      </c>
    </row>
    <row r="45" spans="2:22" ht="20.100000000000001" customHeight="1" thickBot="1" x14ac:dyDescent="0.25">
      <c r="B45" s="2" t="s">
        <v>90</v>
      </c>
      <c r="C45" s="7">
        <v>4</v>
      </c>
      <c r="D45" s="7">
        <v>1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2</v>
      </c>
      <c r="N45" s="7">
        <v>0</v>
      </c>
      <c r="O45" s="7">
        <v>0</v>
      </c>
      <c r="P45" s="7">
        <v>0</v>
      </c>
      <c r="Q45" s="7">
        <v>0</v>
      </c>
      <c r="R45" s="7">
        <v>6</v>
      </c>
      <c r="S45" s="7">
        <v>1</v>
      </c>
      <c r="T45" s="7">
        <v>0</v>
      </c>
      <c r="U45" s="7">
        <v>0</v>
      </c>
      <c r="V45" s="7">
        <v>0</v>
      </c>
    </row>
    <row r="46" spans="2:22" ht="20.100000000000001" customHeight="1" thickBot="1" x14ac:dyDescent="0.25">
      <c r="B46" s="2" t="s">
        <v>91</v>
      </c>
      <c r="C46" s="7">
        <v>2</v>
      </c>
      <c r="D46" s="7">
        <v>1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1</v>
      </c>
      <c r="N46" s="7">
        <v>0</v>
      </c>
      <c r="O46" s="7">
        <v>0</v>
      </c>
      <c r="P46" s="7">
        <v>0</v>
      </c>
      <c r="Q46" s="7">
        <v>0</v>
      </c>
      <c r="R46" s="7">
        <v>3</v>
      </c>
      <c r="S46" s="7">
        <v>1</v>
      </c>
      <c r="T46" s="7">
        <v>0</v>
      </c>
      <c r="U46" s="7">
        <v>0</v>
      </c>
      <c r="V46" s="7">
        <v>0</v>
      </c>
    </row>
    <row r="47" spans="2:22" ht="20.100000000000001" customHeight="1" thickBot="1" x14ac:dyDescent="0.25">
      <c r="B47" s="2" t="s">
        <v>92</v>
      </c>
      <c r="C47" s="7">
        <v>4</v>
      </c>
      <c r="D47" s="7">
        <v>1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1</v>
      </c>
      <c r="N47" s="7">
        <v>0</v>
      </c>
      <c r="O47" s="7">
        <v>0</v>
      </c>
      <c r="P47" s="7">
        <v>0</v>
      </c>
      <c r="Q47" s="7">
        <v>0</v>
      </c>
      <c r="R47" s="7">
        <v>5</v>
      </c>
      <c r="S47" s="7">
        <v>1</v>
      </c>
      <c r="T47" s="7">
        <v>0</v>
      </c>
      <c r="U47" s="7">
        <v>0</v>
      </c>
      <c r="V47" s="7">
        <v>0</v>
      </c>
    </row>
    <row r="48" spans="2:22" ht="20.100000000000001" customHeight="1" thickBot="1" x14ac:dyDescent="0.25">
      <c r="B48" s="2" t="s">
        <v>93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1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1</v>
      </c>
      <c r="S48" s="7">
        <v>0</v>
      </c>
      <c r="T48" s="7">
        <v>0</v>
      </c>
      <c r="U48" s="7">
        <v>0</v>
      </c>
      <c r="V48" s="7">
        <v>0</v>
      </c>
    </row>
    <row r="49" spans="2:22" ht="20.100000000000001" customHeight="1" thickBot="1" x14ac:dyDescent="0.25">
      <c r="B49" s="2" t="s">
        <v>94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</row>
    <row r="50" spans="2:22" ht="20.100000000000001" customHeight="1" thickBot="1" x14ac:dyDescent="0.25">
      <c r="B50" s="2" t="s">
        <v>95</v>
      </c>
      <c r="C50" s="7">
        <v>3</v>
      </c>
      <c r="D50" s="7">
        <v>1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3</v>
      </c>
      <c r="S50" s="7">
        <v>1</v>
      </c>
      <c r="T50" s="7">
        <v>0</v>
      </c>
      <c r="U50" s="7">
        <v>0</v>
      </c>
      <c r="V50" s="7">
        <v>0</v>
      </c>
    </row>
    <row r="51" spans="2:22" ht="20.100000000000001" customHeight="1" thickBot="1" x14ac:dyDescent="0.25">
      <c r="B51" s="2" t="s">
        <v>96</v>
      </c>
      <c r="C51" s="7">
        <v>1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1</v>
      </c>
      <c r="S51" s="7">
        <v>0</v>
      </c>
      <c r="T51" s="7">
        <v>0</v>
      </c>
      <c r="U51" s="7">
        <v>0</v>
      </c>
      <c r="V51" s="7">
        <v>0</v>
      </c>
    </row>
    <row r="52" spans="2:22" ht="20.100000000000001" customHeight="1" thickBot="1" x14ac:dyDescent="0.25">
      <c r="B52" s="2" t="s">
        <v>97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</row>
    <row r="53" spans="2:22" ht="20.100000000000001" customHeight="1" thickBot="1" x14ac:dyDescent="0.25">
      <c r="B53" s="2" t="s">
        <v>98</v>
      </c>
      <c r="C53" s="7">
        <v>0</v>
      </c>
      <c r="D53" s="7">
        <v>1</v>
      </c>
      <c r="E53" s="7">
        <v>0</v>
      </c>
      <c r="F53" s="7">
        <v>0</v>
      </c>
      <c r="G53" s="7">
        <v>1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1</v>
      </c>
      <c r="T53" s="7">
        <v>0</v>
      </c>
      <c r="U53" s="7">
        <v>0</v>
      </c>
      <c r="V53" s="7">
        <v>1</v>
      </c>
    </row>
    <row r="54" spans="2:22" ht="20.100000000000001" customHeight="1" thickBot="1" x14ac:dyDescent="0.25">
      <c r="B54" s="2" t="s">
        <v>11</v>
      </c>
      <c r="C54" s="7">
        <v>13</v>
      </c>
      <c r="D54" s="7">
        <v>3</v>
      </c>
      <c r="E54" s="7">
        <v>0</v>
      </c>
      <c r="F54" s="7">
        <v>6</v>
      </c>
      <c r="G54" s="7">
        <v>0</v>
      </c>
      <c r="H54" s="7">
        <v>3</v>
      </c>
      <c r="I54" s="7">
        <v>1</v>
      </c>
      <c r="J54" s="7">
        <v>0</v>
      </c>
      <c r="K54" s="7">
        <v>0</v>
      </c>
      <c r="L54" s="7">
        <v>0</v>
      </c>
      <c r="M54" s="7">
        <v>4</v>
      </c>
      <c r="N54" s="7">
        <v>2</v>
      </c>
      <c r="O54" s="7">
        <v>0</v>
      </c>
      <c r="P54" s="7">
        <v>0</v>
      </c>
      <c r="Q54" s="7">
        <v>0</v>
      </c>
      <c r="R54" s="7">
        <v>20</v>
      </c>
      <c r="S54" s="7">
        <v>6</v>
      </c>
      <c r="T54" s="7">
        <v>0</v>
      </c>
      <c r="U54" s="7">
        <v>6</v>
      </c>
      <c r="V54" s="7">
        <v>0</v>
      </c>
    </row>
    <row r="55" spans="2:22" ht="20.100000000000001" customHeight="1" thickBot="1" x14ac:dyDescent="0.25">
      <c r="B55" s="2" t="s">
        <v>12</v>
      </c>
      <c r="C55" s="7">
        <v>3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3</v>
      </c>
      <c r="S55" s="7">
        <v>0</v>
      </c>
      <c r="T55" s="7">
        <v>0</v>
      </c>
      <c r="U55" s="7">
        <v>0</v>
      </c>
      <c r="V55" s="7">
        <v>0</v>
      </c>
    </row>
    <row r="56" spans="2:22" ht="20.100000000000001" customHeight="1" thickBot="1" x14ac:dyDescent="0.25">
      <c r="B56" s="2" t="s">
        <v>13</v>
      </c>
      <c r="C56" s="7">
        <v>1</v>
      </c>
      <c r="D56" s="7">
        <v>2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1</v>
      </c>
      <c r="S56" s="7">
        <v>2</v>
      </c>
      <c r="T56" s="7">
        <v>0</v>
      </c>
      <c r="U56" s="7">
        <v>0</v>
      </c>
      <c r="V56" s="7">
        <v>0</v>
      </c>
    </row>
    <row r="57" spans="2:22" ht="20.100000000000001" customHeight="1" thickBot="1" x14ac:dyDescent="0.25">
      <c r="B57" s="2" t="s">
        <v>99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</row>
    <row r="58" spans="2:22" ht="20.100000000000001" customHeight="1" thickBot="1" x14ac:dyDescent="0.25">
      <c r="B58" s="2" t="s">
        <v>105</v>
      </c>
      <c r="C58" s="7">
        <v>1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1</v>
      </c>
      <c r="N58" s="7">
        <v>0</v>
      </c>
      <c r="O58" s="7">
        <v>0</v>
      </c>
      <c r="P58" s="7">
        <v>0</v>
      </c>
      <c r="Q58" s="7">
        <v>0</v>
      </c>
      <c r="R58" s="7">
        <v>2</v>
      </c>
      <c r="S58" s="7">
        <v>0</v>
      </c>
      <c r="T58" s="7">
        <v>0</v>
      </c>
      <c r="U58" s="7">
        <v>0</v>
      </c>
      <c r="V58" s="7">
        <v>0</v>
      </c>
    </row>
    <row r="59" spans="2:22" ht="20.100000000000001" customHeight="1" thickBot="1" x14ac:dyDescent="0.25">
      <c r="B59" s="2" t="s">
        <v>100</v>
      </c>
      <c r="C59" s="7">
        <v>3</v>
      </c>
      <c r="D59" s="7">
        <v>4</v>
      </c>
      <c r="E59" s="7">
        <v>0</v>
      </c>
      <c r="F59" s="7">
        <v>0</v>
      </c>
      <c r="G59" s="7">
        <v>1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3</v>
      </c>
      <c r="S59" s="7">
        <v>4</v>
      </c>
      <c r="T59" s="7">
        <v>0</v>
      </c>
      <c r="U59" s="7">
        <v>0</v>
      </c>
      <c r="V59" s="7">
        <v>1</v>
      </c>
    </row>
    <row r="60" spans="2:22" ht="20.100000000000001" customHeight="1" thickBot="1" x14ac:dyDescent="0.25">
      <c r="B60" s="2" t="s">
        <v>14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</row>
    <row r="61" spans="2:22" ht="20.100000000000001" customHeight="1" thickBot="1" x14ac:dyDescent="0.25">
      <c r="B61" s="5" t="s">
        <v>15</v>
      </c>
      <c r="C61" s="8">
        <f>SUM(C11:C60)</f>
        <v>72</v>
      </c>
      <c r="D61" s="8">
        <f t="shared" ref="D61:V61" si="0">SUM(D11:D60)</f>
        <v>30</v>
      </c>
      <c r="E61" s="8">
        <f t="shared" si="0"/>
        <v>0</v>
      </c>
      <c r="F61" s="8">
        <f t="shared" si="0"/>
        <v>13</v>
      </c>
      <c r="G61" s="8">
        <f t="shared" si="0"/>
        <v>2</v>
      </c>
      <c r="H61" s="8">
        <f t="shared" si="0"/>
        <v>22</v>
      </c>
      <c r="I61" s="8">
        <f t="shared" si="0"/>
        <v>3</v>
      </c>
      <c r="J61" s="8">
        <f t="shared" si="0"/>
        <v>0</v>
      </c>
      <c r="K61" s="8">
        <f t="shared" si="0"/>
        <v>0</v>
      </c>
      <c r="L61" s="8">
        <f t="shared" si="0"/>
        <v>0</v>
      </c>
      <c r="M61" s="8">
        <f t="shared" si="0"/>
        <v>25</v>
      </c>
      <c r="N61" s="8">
        <f t="shared" si="0"/>
        <v>2</v>
      </c>
      <c r="O61" s="8">
        <f t="shared" si="0"/>
        <v>0</v>
      </c>
      <c r="P61" s="8">
        <f t="shared" si="0"/>
        <v>0</v>
      </c>
      <c r="Q61" s="8">
        <f t="shared" si="0"/>
        <v>0</v>
      </c>
      <c r="R61" s="8">
        <f t="shared" si="0"/>
        <v>119</v>
      </c>
      <c r="S61" s="8">
        <f t="shared" si="0"/>
        <v>35</v>
      </c>
      <c r="T61" s="8">
        <f t="shared" si="0"/>
        <v>0</v>
      </c>
      <c r="U61" s="8">
        <f t="shared" si="0"/>
        <v>13</v>
      </c>
      <c r="V61" s="8">
        <f t="shared" si="0"/>
        <v>2</v>
      </c>
    </row>
    <row r="62" spans="2:22" x14ac:dyDescent="0.2"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</row>
  </sheetData>
  <mergeCells count="4">
    <mergeCell ref="C9:G9"/>
    <mergeCell ref="H9:L9"/>
    <mergeCell ref="M9:Q9"/>
    <mergeCell ref="R9:V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8:V63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4.375" bestFit="1" customWidth="1"/>
    <col min="4" max="4" width="12.5" bestFit="1" customWidth="1"/>
    <col min="5" max="5" width="14.375" bestFit="1" customWidth="1"/>
    <col min="6" max="6" width="12.5" bestFit="1" customWidth="1"/>
    <col min="7" max="7" width="10.625" bestFit="1" customWidth="1"/>
    <col min="8" max="8" width="14.375" bestFit="1" customWidth="1"/>
    <col min="9" max="9" width="12.5" bestFit="1" customWidth="1"/>
    <col min="10" max="10" width="14.375" bestFit="1" customWidth="1"/>
    <col min="11" max="11" width="12.5" bestFit="1" customWidth="1"/>
    <col min="12" max="12" width="10.625" bestFit="1" customWidth="1"/>
    <col min="13" max="13" width="14.375" bestFit="1" customWidth="1"/>
    <col min="14" max="14" width="12.5" bestFit="1" customWidth="1"/>
    <col min="15" max="15" width="14.375" bestFit="1" customWidth="1"/>
    <col min="16" max="16" width="12.5" bestFit="1" customWidth="1"/>
    <col min="17" max="17" width="10.625" bestFit="1" customWidth="1"/>
    <col min="18" max="18" width="14.375" bestFit="1" customWidth="1"/>
    <col min="19" max="19" width="12.5" bestFit="1" customWidth="1"/>
    <col min="20" max="20" width="14.375" bestFit="1" customWidth="1"/>
    <col min="21" max="21" width="12.5" bestFit="1" customWidth="1"/>
    <col min="22" max="22" width="10.625" bestFit="1" customWidth="1"/>
  </cols>
  <sheetData>
    <row r="8" spans="2:22" ht="17.25" customHeight="1" x14ac:dyDescent="0.2"/>
    <row r="9" spans="2:22" ht="44.25" customHeight="1" thickBot="1" x14ac:dyDescent="0.25">
      <c r="C9" s="15" t="s">
        <v>47</v>
      </c>
      <c r="D9" s="16"/>
      <c r="E9" s="16"/>
      <c r="F9" s="16"/>
      <c r="G9" s="16"/>
      <c r="H9" s="15" t="s">
        <v>48</v>
      </c>
      <c r="I9" s="16"/>
      <c r="J9" s="16"/>
      <c r="K9" s="16"/>
      <c r="L9" s="16"/>
      <c r="M9" s="15" t="s">
        <v>49</v>
      </c>
      <c r="N9" s="16"/>
      <c r="O9" s="16"/>
      <c r="P9" s="16"/>
      <c r="Q9" s="16"/>
      <c r="R9" s="15" t="s">
        <v>28</v>
      </c>
      <c r="S9" s="16"/>
      <c r="T9" s="16"/>
      <c r="U9" s="16"/>
      <c r="V9" s="16"/>
    </row>
    <row r="10" spans="2:22" ht="44.25" customHeight="1" thickBot="1" x14ac:dyDescent="0.25">
      <c r="C10" s="20" t="s">
        <v>50</v>
      </c>
      <c r="D10" s="21"/>
      <c r="E10" s="20" t="s">
        <v>51</v>
      </c>
      <c r="F10" s="21" t="s">
        <v>52</v>
      </c>
      <c r="G10" s="18" t="s">
        <v>53</v>
      </c>
      <c r="H10" s="20" t="s">
        <v>50</v>
      </c>
      <c r="I10" s="21"/>
      <c r="J10" s="20" t="s">
        <v>51</v>
      </c>
      <c r="K10" s="21" t="s">
        <v>52</v>
      </c>
      <c r="L10" s="18" t="s">
        <v>53</v>
      </c>
      <c r="M10" s="20" t="s">
        <v>50</v>
      </c>
      <c r="N10" s="21"/>
      <c r="O10" s="20" t="s">
        <v>51</v>
      </c>
      <c r="P10" s="21" t="s">
        <v>52</v>
      </c>
      <c r="Q10" s="18" t="s">
        <v>53</v>
      </c>
      <c r="R10" s="20" t="s">
        <v>50</v>
      </c>
      <c r="S10" s="21"/>
      <c r="T10" s="20" t="s">
        <v>51</v>
      </c>
      <c r="U10" s="21" t="s">
        <v>52</v>
      </c>
      <c r="V10" s="18" t="s">
        <v>53</v>
      </c>
    </row>
    <row r="11" spans="2:22" ht="44.25" customHeight="1" thickBot="1" x14ac:dyDescent="0.25">
      <c r="C11" s="6" t="s">
        <v>42</v>
      </c>
      <c r="D11" s="6" t="s">
        <v>43</v>
      </c>
      <c r="E11" s="6" t="s">
        <v>42</v>
      </c>
      <c r="F11" s="6" t="s">
        <v>43</v>
      </c>
      <c r="G11" s="19"/>
      <c r="H11" s="6" t="s">
        <v>42</v>
      </c>
      <c r="I11" s="6" t="s">
        <v>43</v>
      </c>
      <c r="J11" s="6" t="s">
        <v>42</v>
      </c>
      <c r="K11" s="6" t="s">
        <v>43</v>
      </c>
      <c r="L11" s="19"/>
      <c r="M11" s="6" t="s">
        <v>42</v>
      </c>
      <c r="N11" s="6" t="s">
        <v>43</v>
      </c>
      <c r="O11" s="6" t="s">
        <v>42</v>
      </c>
      <c r="P11" s="6" t="s">
        <v>43</v>
      </c>
      <c r="Q11" s="19"/>
      <c r="R11" s="6" t="s">
        <v>42</v>
      </c>
      <c r="S11" s="6" t="s">
        <v>43</v>
      </c>
      <c r="T11" s="6" t="s">
        <v>42</v>
      </c>
      <c r="U11" s="6" t="s">
        <v>43</v>
      </c>
      <c r="V11" s="19"/>
    </row>
    <row r="12" spans="2:22" ht="20.100000000000001" customHeight="1" thickBot="1" x14ac:dyDescent="0.25">
      <c r="B12" s="1" t="s">
        <v>59</v>
      </c>
      <c r="C12" s="7">
        <v>0</v>
      </c>
      <c r="D12" s="7">
        <v>0</v>
      </c>
      <c r="E12" s="7">
        <v>1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1</v>
      </c>
      <c r="U12" s="7">
        <v>0</v>
      </c>
      <c r="V12" s="7">
        <v>0</v>
      </c>
    </row>
    <row r="13" spans="2:22" ht="20.100000000000001" customHeight="1" thickBot="1" x14ac:dyDescent="0.25">
      <c r="B13" s="2" t="s">
        <v>60</v>
      </c>
      <c r="C13" s="7">
        <v>9</v>
      </c>
      <c r="D13" s="7">
        <v>6</v>
      </c>
      <c r="E13" s="7">
        <v>61</v>
      </c>
      <c r="F13" s="7">
        <v>7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1</v>
      </c>
      <c r="O13" s="7">
        <v>2</v>
      </c>
      <c r="P13" s="7">
        <v>0</v>
      </c>
      <c r="Q13" s="7">
        <v>0</v>
      </c>
      <c r="R13" s="7">
        <v>9</v>
      </c>
      <c r="S13" s="7">
        <v>7</v>
      </c>
      <c r="T13" s="7">
        <v>63</v>
      </c>
      <c r="U13" s="7">
        <v>7</v>
      </c>
      <c r="V13" s="7">
        <v>0</v>
      </c>
    </row>
    <row r="14" spans="2:22" ht="20.100000000000001" customHeight="1" thickBot="1" x14ac:dyDescent="0.25">
      <c r="B14" s="2" t="s">
        <v>61</v>
      </c>
      <c r="C14" s="7">
        <v>0</v>
      </c>
      <c r="D14" s="7">
        <v>0</v>
      </c>
      <c r="E14" s="7">
        <v>16</v>
      </c>
      <c r="F14" s="7">
        <v>2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3</v>
      </c>
      <c r="P14" s="7">
        <v>0</v>
      </c>
      <c r="Q14" s="7">
        <v>0</v>
      </c>
      <c r="R14" s="7">
        <v>0</v>
      </c>
      <c r="S14" s="7">
        <v>0</v>
      </c>
      <c r="T14" s="7">
        <v>19</v>
      </c>
      <c r="U14" s="7">
        <v>2</v>
      </c>
      <c r="V14" s="7">
        <v>0</v>
      </c>
    </row>
    <row r="15" spans="2:22" ht="20.100000000000001" customHeight="1" thickBot="1" x14ac:dyDescent="0.25">
      <c r="B15" s="2" t="s">
        <v>62</v>
      </c>
      <c r="C15" s="7">
        <v>2</v>
      </c>
      <c r="D15" s="7">
        <v>0</v>
      </c>
      <c r="E15" s="7">
        <v>27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5</v>
      </c>
      <c r="P15" s="7">
        <v>0</v>
      </c>
      <c r="Q15" s="7">
        <v>0</v>
      </c>
      <c r="R15" s="7">
        <v>2</v>
      </c>
      <c r="S15" s="7">
        <v>0</v>
      </c>
      <c r="T15" s="7">
        <v>32</v>
      </c>
      <c r="U15" s="7">
        <v>0</v>
      </c>
      <c r="V15" s="7">
        <v>0</v>
      </c>
    </row>
    <row r="16" spans="2:22" ht="20.100000000000001" customHeight="1" thickBot="1" x14ac:dyDescent="0.25">
      <c r="B16" s="2" t="s">
        <v>63</v>
      </c>
      <c r="C16" s="7">
        <v>0</v>
      </c>
      <c r="D16" s="7">
        <v>3</v>
      </c>
      <c r="E16" s="7">
        <v>8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4</v>
      </c>
      <c r="P16" s="7">
        <v>0</v>
      </c>
      <c r="Q16" s="7">
        <v>0</v>
      </c>
      <c r="R16" s="7">
        <v>0</v>
      </c>
      <c r="S16" s="7">
        <v>3</v>
      </c>
      <c r="T16" s="7">
        <v>12</v>
      </c>
      <c r="U16" s="7">
        <v>0</v>
      </c>
      <c r="V16" s="7">
        <v>0</v>
      </c>
    </row>
    <row r="17" spans="2:22" ht="20.100000000000001" customHeight="1" thickBot="1" x14ac:dyDescent="0.25">
      <c r="B17" s="2" t="s">
        <v>64</v>
      </c>
      <c r="C17" s="7">
        <v>0</v>
      </c>
      <c r="D17" s="7">
        <v>0</v>
      </c>
      <c r="E17" s="7">
        <v>5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1</v>
      </c>
      <c r="P17" s="7">
        <v>0</v>
      </c>
      <c r="Q17" s="7">
        <v>0</v>
      </c>
      <c r="R17" s="7">
        <v>0</v>
      </c>
      <c r="S17" s="7">
        <v>0</v>
      </c>
      <c r="T17" s="7">
        <v>6</v>
      </c>
      <c r="U17" s="7">
        <v>0</v>
      </c>
      <c r="V17" s="7">
        <v>0</v>
      </c>
    </row>
    <row r="18" spans="2:22" ht="20.100000000000001" customHeight="1" thickBot="1" x14ac:dyDescent="0.25">
      <c r="B18" s="2" t="s">
        <v>65</v>
      </c>
      <c r="C18" s="7">
        <v>2</v>
      </c>
      <c r="D18" s="7">
        <v>0</v>
      </c>
      <c r="E18" s="7">
        <v>65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2</v>
      </c>
      <c r="N18" s="7">
        <v>0</v>
      </c>
      <c r="O18" s="7">
        <v>8</v>
      </c>
      <c r="P18" s="7">
        <v>0</v>
      </c>
      <c r="Q18" s="7">
        <v>0</v>
      </c>
      <c r="R18" s="7">
        <v>4</v>
      </c>
      <c r="S18" s="7">
        <v>0</v>
      </c>
      <c r="T18" s="7">
        <v>73</v>
      </c>
      <c r="U18" s="7">
        <v>0</v>
      </c>
      <c r="V18" s="7">
        <v>0</v>
      </c>
    </row>
    <row r="19" spans="2:22" ht="20.100000000000001" customHeight="1" thickBot="1" x14ac:dyDescent="0.25">
      <c r="B19" s="2" t="s">
        <v>66</v>
      </c>
      <c r="C19" s="7">
        <v>5</v>
      </c>
      <c r="D19" s="7">
        <v>0</v>
      </c>
      <c r="E19" s="7">
        <v>26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5</v>
      </c>
      <c r="P19" s="7">
        <v>0</v>
      </c>
      <c r="Q19" s="7">
        <v>0</v>
      </c>
      <c r="R19" s="7">
        <v>5</v>
      </c>
      <c r="S19" s="7">
        <v>0</v>
      </c>
      <c r="T19" s="7">
        <v>31</v>
      </c>
      <c r="U19" s="7">
        <v>0</v>
      </c>
      <c r="V19" s="7">
        <v>0</v>
      </c>
    </row>
    <row r="20" spans="2:22" ht="20.100000000000001" customHeight="1" thickBot="1" x14ac:dyDescent="0.25">
      <c r="B20" s="2" t="s">
        <v>67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</row>
    <row r="21" spans="2:22" ht="20.100000000000001" customHeight="1" thickBot="1" x14ac:dyDescent="0.25">
      <c r="B21" s="2" t="s">
        <v>68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</row>
    <row r="22" spans="2:22" ht="20.100000000000001" customHeight="1" thickBot="1" x14ac:dyDescent="0.25">
      <c r="B22" s="2" t="s">
        <v>69</v>
      </c>
      <c r="C22" s="7">
        <v>3</v>
      </c>
      <c r="D22" s="7">
        <v>0</v>
      </c>
      <c r="E22" s="7">
        <v>19</v>
      </c>
      <c r="F22" s="7">
        <v>3</v>
      </c>
      <c r="G22" s="7">
        <v>1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1</v>
      </c>
      <c r="O22" s="7">
        <v>1</v>
      </c>
      <c r="P22" s="7">
        <v>0</v>
      </c>
      <c r="Q22" s="7">
        <v>0</v>
      </c>
      <c r="R22" s="7">
        <v>3</v>
      </c>
      <c r="S22" s="7">
        <v>1</v>
      </c>
      <c r="T22" s="7">
        <v>20</v>
      </c>
      <c r="U22" s="7">
        <v>3</v>
      </c>
      <c r="V22" s="7">
        <v>1</v>
      </c>
    </row>
    <row r="23" spans="2:22" ht="20.100000000000001" customHeight="1" thickBot="1" x14ac:dyDescent="0.25">
      <c r="B23" s="2" t="s">
        <v>8</v>
      </c>
      <c r="C23" s="7">
        <v>4</v>
      </c>
      <c r="D23" s="7">
        <v>2</v>
      </c>
      <c r="E23" s="7">
        <v>34</v>
      </c>
      <c r="F23" s="7">
        <v>6</v>
      </c>
      <c r="G23" s="7">
        <v>1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1</v>
      </c>
      <c r="O23" s="7">
        <v>3</v>
      </c>
      <c r="P23" s="7">
        <v>1</v>
      </c>
      <c r="Q23" s="7">
        <v>0</v>
      </c>
      <c r="R23" s="7">
        <v>4</v>
      </c>
      <c r="S23" s="7">
        <v>3</v>
      </c>
      <c r="T23" s="7">
        <v>37</v>
      </c>
      <c r="U23" s="7">
        <v>7</v>
      </c>
      <c r="V23" s="7">
        <v>1</v>
      </c>
    </row>
    <row r="24" spans="2:22" ht="20.100000000000001" customHeight="1" thickBot="1" x14ac:dyDescent="0.25">
      <c r="B24" s="2" t="s">
        <v>9</v>
      </c>
      <c r="C24" s="7">
        <v>1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3</v>
      </c>
      <c r="P24" s="7">
        <v>0</v>
      </c>
      <c r="Q24" s="7">
        <v>0</v>
      </c>
      <c r="R24" s="7">
        <v>1</v>
      </c>
      <c r="S24" s="7">
        <v>0</v>
      </c>
      <c r="T24" s="7">
        <v>3</v>
      </c>
      <c r="U24" s="7">
        <v>0</v>
      </c>
      <c r="V24" s="7">
        <v>0</v>
      </c>
    </row>
    <row r="25" spans="2:22" ht="20.100000000000001" customHeight="1" thickBot="1" x14ac:dyDescent="0.25">
      <c r="B25" s="2" t="s">
        <v>70</v>
      </c>
      <c r="C25" s="7">
        <v>0</v>
      </c>
      <c r="D25" s="7">
        <v>0</v>
      </c>
      <c r="E25" s="7">
        <v>4</v>
      </c>
      <c r="F25" s="7">
        <v>2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5</v>
      </c>
      <c r="P25" s="7">
        <v>3</v>
      </c>
      <c r="Q25" s="7">
        <v>0</v>
      </c>
      <c r="R25" s="7">
        <v>0</v>
      </c>
      <c r="S25" s="7">
        <v>0</v>
      </c>
      <c r="T25" s="7">
        <v>9</v>
      </c>
      <c r="U25" s="7">
        <v>5</v>
      </c>
      <c r="V25" s="7">
        <v>0</v>
      </c>
    </row>
    <row r="26" spans="2:22" ht="20.100000000000001" customHeight="1" thickBot="1" x14ac:dyDescent="0.25">
      <c r="B26" s="2" t="s">
        <v>71</v>
      </c>
      <c r="C26" s="7">
        <v>55</v>
      </c>
      <c r="D26" s="7">
        <v>0</v>
      </c>
      <c r="E26" s="7">
        <v>6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3</v>
      </c>
      <c r="N26" s="7">
        <v>0</v>
      </c>
      <c r="O26" s="7">
        <v>13</v>
      </c>
      <c r="P26" s="7">
        <v>0</v>
      </c>
      <c r="Q26" s="7">
        <v>0</v>
      </c>
      <c r="R26" s="7">
        <v>58</v>
      </c>
      <c r="S26" s="7">
        <v>0</v>
      </c>
      <c r="T26" s="7">
        <v>19</v>
      </c>
      <c r="U26" s="7">
        <v>0</v>
      </c>
      <c r="V26" s="7">
        <v>0</v>
      </c>
    </row>
    <row r="27" spans="2:22" ht="20.100000000000001" customHeight="1" thickBot="1" x14ac:dyDescent="0.25">
      <c r="B27" s="3" t="s">
        <v>10</v>
      </c>
      <c r="C27" s="7">
        <v>0</v>
      </c>
      <c r="D27" s="7">
        <v>0</v>
      </c>
      <c r="E27" s="7">
        <v>23</v>
      </c>
      <c r="F27" s="7">
        <v>3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1</v>
      </c>
      <c r="P27" s="7">
        <v>0</v>
      </c>
      <c r="Q27" s="7">
        <v>0</v>
      </c>
      <c r="R27" s="7">
        <v>0</v>
      </c>
      <c r="S27" s="7">
        <v>0</v>
      </c>
      <c r="T27" s="7">
        <v>24</v>
      </c>
      <c r="U27" s="7">
        <v>3</v>
      </c>
      <c r="V27" s="7">
        <v>0</v>
      </c>
    </row>
    <row r="28" spans="2:22" ht="20.100000000000001" customHeight="1" thickBot="1" x14ac:dyDescent="0.25">
      <c r="B28" s="4" t="s">
        <v>72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</row>
    <row r="29" spans="2:22" ht="20.100000000000001" customHeight="1" thickBot="1" x14ac:dyDescent="0.25">
      <c r="B29" s="2" t="s">
        <v>73</v>
      </c>
      <c r="C29" s="7">
        <v>1</v>
      </c>
      <c r="D29" s="7">
        <v>1</v>
      </c>
      <c r="E29" s="7">
        <v>13</v>
      </c>
      <c r="F29" s="7">
        <v>5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1</v>
      </c>
      <c r="S29" s="7">
        <v>1</v>
      </c>
      <c r="T29" s="7">
        <v>13</v>
      </c>
      <c r="U29" s="7">
        <v>5</v>
      </c>
      <c r="V29" s="7">
        <v>0</v>
      </c>
    </row>
    <row r="30" spans="2:22" ht="20.100000000000001" customHeight="1" thickBot="1" x14ac:dyDescent="0.25">
      <c r="B30" s="2" t="s">
        <v>74</v>
      </c>
      <c r="C30" s="7">
        <v>7</v>
      </c>
      <c r="D30" s="7">
        <v>0</v>
      </c>
      <c r="E30" s="7">
        <v>7</v>
      </c>
      <c r="F30" s="7">
        <v>3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1</v>
      </c>
      <c r="N30" s="7">
        <v>0</v>
      </c>
      <c r="O30" s="7">
        <v>0</v>
      </c>
      <c r="P30" s="7">
        <v>1</v>
      </c>
      <c r="Q30" s="7">
        <v>0</v>
      </c>
      <c r="R30" s="7">
        <v>8</v>
      </c>
      <c r="S30" s="7">
        <v>0</v>
      </c>
      <c r="T30" s="7">
        <v>7</v>
      </c>
      <c r="U30" s="7">
        <v>4</v>
      </c>
      <c r="V30" s="7">
        <v>0</v>
      </c>
    </row>
    <row r="31" spans="2:22" ht="20.100000000000001" customHeight="1" thickBot="1" x14ac:dyDescent="0.25">
      <c r="B31" s="2" t="s">
        <v>75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</row>
    <row r="32" spans="2:22" ht="20.100000000000001" customHeight="1" thickBot="1" x14ac:dyDescent="0.25">
      <c r="B32" s="2" t="s">
        <v>76</v>
      </c>
      <c r="C32" s="7">
        <v>0</v>
      </c>
      <c r="D32" s="7">
        <v>0</v>
      </c>
      <c r="E32" s="7">
        <v>1</v>
      </c>
      <c r="F32" s="7">
        <v>1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1</v>
      </c>
      <c r="Q32" s="7">
        <v>0</v>
      </c>
      <c r="R32" s="7">
        <v>0</v>
      </c>
      <c r="S32" s="7">
        <v>0</v>
      </c>
      <c r="T32" s="7">
        <v>1</v>
      </c>
      <c r="U32" s="7">
        <v>2</v>
      </c>
      <c r="V32" s="7">
        <v>0</v>
      </c>
    </row>
    <row r="33" spans="2:22" ht="20.100000000000001" customHeight="1" thickBot="1" x14ac:dyDescent="0.25">
      <c r="B33" s="2" t="s">
        <v>77</v>
      </c>
      <c r="C33" s="7">
        <v>0</v>
      </c>
      <c r="D33" s="7">
        <v>0</v>
      </c>
      <c r="E33" s="7">
        <v>2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2</v>
      </c>
      <c r="U33" s="7">
        <v>0</v>
      </c>
      <c r="V33" s="7">
        <v>0</v>
      </c>
    </row>
    <row r="34" spans="2:22" ht="20.100000000000001" customHeight="1" thickBot="1" x14ac:dyDescent="0.25">
      <c r="B34" s="2" t="s">
        <v>78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</row>
    <row r="35" spans="2:22" ht="20.100000000000001" customHeight="1" thickBot="1" x14ac:dyDescent="0.25">
      <c r="B35" s="2" t="s">
        <v>79</v>
      </c>
      <c r="C35" s="7">
        <v>8</v>
      </c>
      <c r="D35" s="7">
        <v>0</v>
      </c>
      <c r="E35" s="7">
        <v>9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2</v>
      </c>
      <c r="P35" s="7">
        <v>0</v>
      </c>
      <c r="Q35" s="7">
        <v>0</v>
      </c>
      <c r="R35" s="7">
        <v>8</v>
      </c>
      <c r="S35" s="7">
        <v>0</v>
      </c>
      <c r="T35" s="7">
        <v>11</v>
      </c>
      <c r="U35" s="7">
        <v>0</v>
      </c>
      <c r="V35" s="7">
        <v>0</v>
      </c>
    </row>
    <row r="36" spans="2:22" ht="20.100000000000001" customHeight="1" thickBot="1" x14ac:dyDescent="0.25">
      <c r="B36" s="2" t="s">
        <v>80</v>
      </c>
      <c r="C36" s="7">
        <v>4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4</v>
      </c>
      <c r="S36" s="7">
        <v>0</v>
      </c>
      <c r="T36" s="7">
        <v>0</v>
      </c>
      <c r="U36" s="7">
        <v>0</v>
      </c>
      <c r="V36" s="7">
        <v>0</v>
      </c>
    </row>
    <row r="37" spans="2:22" ht="20.100000000000001" customHeight="1" thickBot="1" x14ac:dyDescent="0.25">
      <c r="B37" s="2" t="s">
        <v>81</v>
      </c>
      <c r="C37" s="7">
        <v>3</v>
      </c>
      <c r="D37" s="7">
        <v>0</v>
      </c>
      <c r="E37" s="7">
        <v>13</v>
      </c>
      <c r="F37" s="7">
        <v>11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3</v>
      </c>
      <c r="S37" s="7">
        <v>0</v>
      </c>
      <c r="T37" s="7">
        <v>13</v>
      </c>
      <c r="U37" s="7">
        <v>11</v>
      </c>
      <c r="V37" s="7">
        <v>0</v>
      </c>
    </row>
    <row r="38" spans="2:22" ht="20.100000000000001" customHeight="1" thickBot="1" x14ac:dyDescent="0.25">
      <c r="B38" s="2" t="s">
        <v>82</v>
      </c>
      <c r="C38" s="7">
        <v>0</v>
      </c>
      <c r="D38" s="7">
        <v>0</v>
      </c>
      <c r="E38" s="7">
        <v>16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1</v>
      </c>
      <c r="N38" s="7">
        <v>0</v>
      </c>
      <c r="O38" s="7">
        <v>1</v>
      </c>
      <c r="P38" s="7">
        <v>0</v>
      </c>
      <c r="Q38" s="7">
        <v>0</v>
      </c>
      <c r="R38" s="7">
        <v>1</v>
      </c>
      <c r="S38" s="7">
        <v>0</v>
      </c>
      <c r="T38" s="7">
        <v>17</v>
      </c>
      <c r="U38" s="7">
        <v>0</v>
      </c>
      <c r="V38" s="7">
        <v>0</v>
      </c>
    </row>
    <row r="39" spans="2:22" ht="20.100000000000001" customHeight="1" thickBot="1" x14ac:dyDescent="0.25">
      <c r="B39" s="2" t="s">
        <v>83</v>
      </c>
      <c r="C39" s="7">
        <v>0</v>
      </c>
      <c r="D39" s="7">
        <v>0</v>
      </c>
      <c r="E39" s="7">
        <v>2</v>
      </c>
      <c r="F39" s="7">
        <v>3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1</v>
      </c>
      <c r="N39" s="7">
        <v>0</v>
      </c>
      <c r="O39" s="7">
        <v>0</v>
      </c>
      <c r="P39" s="7">
        <v>0</v>
      </c>
      <c r="Q39" s="7">
        <v>0</v>
      </c>
      <c r="R39" s="7">
        <v>1</v>
      </c>
      <c r="S39" s="7">
        <v>0</v>
      </c>
      <c r="T39" s="7">
        <v>2</v>
      </c>
      <c r="U39" s="7">
        <v>3</v>
      </c>
      <c r="V39" s="7">
        <v>0</v>
      </c>
    </row>
    <row r="40" spans="2:22" ht="20.100000000000001" customHeight="1" thickBot="1" x14ac:dyDescent="0.25">
      <c r="B40" s="2" t="s">
        <v>84</v>
      </c>
      <c r="C40" s="7">
        <v>1</v>
      </c>
      <c r="D40" s="7">
        <v>0</v>
      </c>
      <c r="E40" s="7">
        <v>3</v>
      </c>
      <c r="F40" s="7">
        <v>2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1</v>
      </c>
      <c r="S40" s="7">
        <v>0</v>
      </c>
      <c r="T40" s="7">
        <v>3</v>
      </c>
      <c r="U40" s="7">
        <v>2</v>
      </c>
      <c r="V40" s="7">
        <v>0</v>
      </c>
    </row>
    <row r="41" spans="2:22" ht="20.100000000000001" customHeight="1" thickBot="1" x14ac:dyDescent="0.25">
      <c r="B41" s="2" t="s">
        <v>85</v>
      </c>
      <c r="C41" s="7">
        <v>3</v>
      </c>
      <c r="D41" s="7">
        <v>0</v>
      </c>
      <c r="E41" s="7">
        <v>3</v>
      </c>
      <c r="F41" s="7">
        <v>5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1</v>
      </c>
      <c r="N41" s="7">
        <v>0</v>
      </c>
      <c r="O41" s="7">
        <v>1</v>
      </c>
      <c r="P41" s="7">
        <v>2</v>
      </c>
      <c r="Q41" s="7">
        <v>0</v>
      </c>
      <c r="R41" s="7">
        <v>4</v>
      </c>
      <c r="S41" s="7">
        <v>0</v>
      </c>
      <c r="T41" s="7">
        <v>4</v>
      </c>
      <c r="U41" s="7">
        <v>7</v>
      </c>
      <c r="V41" s="7">
        <v>0</v>
      </c>
    </row>
    <row r="42" spans="2:22" ht="20.100000000000001" customHeight="1" thickBot="1" x14ac:dyDescent="0.25">
      <c r="B42" s="2" t="s">
        <v>86</v>
      </c>
      <c r="C42" s="7">
        <v>54</v>
      </c>
      <c r="D42" s="7">
        <v>40</v>
      </c>
      <c r="E42" s="7">
        <v>153</v>
      </c>
      <c r="F42" s="7">
        <v>87</v>
      </c>
      <c r="G42" s="7">
        <v>3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1</v>
      </c>
      <c r="N42" s="7">
        <v>1</v>
      </c>
      <c r="O42" s="7">
        <v>5</v>
      </c>
      <c r="P42" s="7">
        <v>9</v>
      </c>
      <c r="Q42" s="7">
        <v>1</v>
      </c>
      <c r="R42" s="7">
        <v>55</v>
      </c>
      <c r="S42" s="7">
        <v>41</v>
      </c>
      <c r="T42" s="7">
        <v>158</v>
      </c>
      <c r="U42" s="7">
        <v>96</v>
      </c>
      <c r="V42" s="7">
        <v>4</v>
      </c>
    </row>
    <row r="43" spans="2:22" ht="20.100000000000001" customHeight="1" thickBot="1" x14ac:dyDescent="0.25">
      <c r="B43" s="2" t="s">
        <v>87</v>
      </c>
      <c r="C43" s="7">
        <v>5</v>
      </c>
      <c r="D43" s="7">
        <v>13</v>
      </c>
      <c r="E43" s="7">
        <v>17</v>
      </c>
      <c r="F43" s="7">
        <v>5</v>
      </c>
      <c r="G43" s="7">
        <v>6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5</v>
      </c>
      <c r="S43" s="7">
        <v>13</v>
      </c>
      <c r="T43" s="7">
        <v>17</v>
      </c>
      <c r="U43" s="7">
        <v>5</v>
      </c>
      <c r="V43" s="7">
        <v>6</v>
      </c>
    </row>
    <row r="44" spans="2:22" ht="20.100000000000001" customHeight="1" thickBot="1" x14ac:dyDescent="0.25">
      <c r="B44" s="2" t="s">
        <v>88</v>
      </c>
      <c r="C44" s="7">
        <v>0</v>
      </c>
      <c r="D44" s="7">
        <v>0</v>
      </c>
      <c r="E44" s="7">
        <v>12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1</v>
      </c>
      <c r="P44" s="7">
        <v>0</v>
      </c>
      <c r="Q44" s="7">
        <v>0</v>
      </c>
      <c r="R44" s="7">
        <v>0</v>
      </c>
      <c r="S44" s="7">
        <v>0</v>
      </c>
      <c r="T44" s="7">
        <v>13</v>
      </c>
      <c r="U44" s="7">
        <v>0</v>
      </c>
      <c r="V44" s="7">
        <v>0</v>
      </c>
    </row>
    <row r="45" spans="2:22" ht="20.100000000000001" customHeight="1" thickBot="1" x14ac:dyDescent="0.25">
      <c r="B45" s="2" t="s">
        <v>89</v>
      </c>
      <c r="C45" s="7">
        <v>8</v>
      </c>
      <c r="D45" s="7">
        <v>0</v>
      </c>
      <c r="E45" s="7">
        <v>28</v>
      </c>
      <c r="F45" s="7">
        <v>4</v>
      </c>
      <c r="G45" s="7">
        <v>2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3</v>
      </c>
      <c r="P45" s="7">
        <v>0</v>
      </c>
      <c r="Q45" s="7">
        <v>0</v>
      </c>
      <c r="R45" s="7">
        <v>8</v>
      </c>
      <c r="S45" s="7">
        <v>0</v>
      </c>
      <c r="T45" s="7">
        <v>31</v>
      </c>
      <c r="U45" s="7">
        <v>4</v>
      </c>
      <c r="V45" s="7">
        <v>2</v>
      </c>
    </row>
    <row r="46" spans="2:22" ht="20.100000000000001" customHeight="1" thickBot="1" x14ac:dyDescent="0.25">
      <c r="B46" s="2" t="s">
        <v>90</v>
      </c>
      <c r="C46" s="7">
        <v>0</v>
      </c>
      <c r="D46" s="7">
        <v>13</v>
      </c>
      <c r="E46" s="7">
        <v>105</v>
      </c>
      <c r="F46" s="7">
        <v>4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8</v>
      </c>
      <c r="P46" s="7">
        <v>0</v>
      </c>
      <c r="Q46" s="7">
        <v>0</v>
      </c>
      <c r="R46" s="7">
        <v>0</v>
      </c>
      <c r="S46" s="7">
        <v>13</v>
      </c>
      <c r="T46" s="7">
        <v>113</v>
      </c>
      <c r="U46" s="7">
        <v>4</v>
      </c>
      <c r="V46" s="7">
        <v>0</v>
      </c>
    </row>
    <row r="47" spans="2:22" ht="20.100000000000001" customHeight="1" thickBot="1" x14ac:dyDescent="0.25">
      <c r="B47" s="2" t="s">
        <v>91</v>
      </c>
      <c r="C47" s="7">
        <v>2</v>
      </c>
      <c r="D47" s="7">
        <v>0</v>
      </c>
      <c r="E47" s="7">
        <v>8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1</v>
      </c>
      <c r="N47" s="7">
        <v>0</v>
      </c>
      <c r="O47" s="7">
        <v>1</v>
      </c>
      <c r="P47" s="7">
        <v>0</v>
      </c>
      <c r="Q47" s="7">
        <v>0</v>
      </c>
      <c r="R47" s="7">
        <v>3</v>
      </c>
      <c r="S47" s="7">
        <v>0</v>
      </c>
      <c r="T47" s="7">
        <v>9</v>
      </c>
      <c r="U47" s="7">
        <v>0</v>
      </c>
      <c r="V47" s="7">
        <v>0</v>
      </c>
    </row>
    <row r="48" spans="2:22" ht="20.100000000000001" customHeight="1" thickBot="1" x14ac:dyDescent="0.25">
      <c r="B48" s="2" t="s">
        <v>92</v>
      </c>
      <c r="C48" s="7">
        <v>9</v>
      </c>
      <c r="D48" s="7">
        <v>4</v>
      </c>
      <c r="E48" s="7">
        <v>47</v>
      </c>
      <c r="F48" s="7">
        <v>38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1</v>
      </c>
      <c r="N48" s="7">
        <v>1</v>
      </c>
      <c r="O48" s="7">
        <v>16</v>
      </c>
      <c r="P48" s="7">
        <v>23</v>
      </c>
      <c r="Q48" s="7">
        <v>0</v>
      </c>
      <c r="R48" s="7">
        <v>10</v>
      </c>
      <c r="S48" s="7">
        <v>5</v>
      </c>
      <c r="T48" s="7">
        <v>63</v>
      </c>
      <c r="U48" s="7">
        <v>61</v>
      </c>
      <c r="V48" s="7">
        <v>0</v>
      </c>
    </row>
    <row r="49" spans="2:22" ht="20.100000000000001" customHeight="1" thickBot="1" x14ac:dyDescent="0.25">
      <c r="B49" s="2" t="s">
        <v>93</v>
      </c>
      <c r="C49" s="7">
        <v>1</v>
      </c>
      <c r="D49" s="7">
        <v>1</v>
      </c>
      <c r="E49" s="7">
        <v>5</v>
      </c>
      <c r="F49" s="7">
        <v>5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1</v>
      </c>
      <c r="P49" s="7">
        <v>1</v>
      </c>
      <c r="Q49" s="7">
        <v>0</v>
      </c>
      <c r="R49" s="7">
        <v>1</v>
      </c>
      <c r="S49" s="7">
        <v>1</v>
      </c>
      <c r="T49" s="7">
        <v>6</v>
      </c>
      <c r="U49" s="7">
        <v>6</v>
      </c>
      <c r="V49" s="7">
        <v>0</v>
      </c>
    </row>
    <row r="50" spans="2:22" ht="20.100000000000001" customHeight="1" thickBot="1" x14ac:dyDescent="0.25">
      <c r="B50" s="2" t="s">
        <v>94</v>
      </c>
      <c r="C50" s="7">
        <v>0</v>
      </c>
      <c r="D50" s="7">
        <v>0</v>
      </c>
      <c r="E50" s="7">
        <v>6</v>
      </c>
      <c r="F50" s="7">
        <v>3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1</v>
      </c>
      <c r="P50" s="7">
        <v>1</v>
      </c>
      <c r="Q50" s="7">
        <v>0</v>
      </c>
      <c r="R50" s="7">
        <v>0</v>
      </c>
      <c r="S50" s="7">
        <v>0</v>
      </c>
      <c r="T50" s="7">
        <v>7</v>
      </c>
      <c r="U50" s="7">
        <v>4</v>
      </c>
      <c r="V50" s="7">
        <v>0</v>
      </c>
    </row>
    <row r="51" spans="2:22" ht="20.100000000000001" customHeight="1" thickBot="1" x14ac:dyDescent="0.25">
      <c r="B51" s="2" t="s">
        <v>95</v>
      </c>
      <c r="C51" s="7">
        <v>4</v>
      </c>
      <c r="D51" s="7">
        <v>0</v>
      </c>
      <c r="E51" s="7">
        <v>28</v>
      </c>
      <c r="F51" s="7">
        <v>2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2</v>
      </c>
      <c r="N51" s="7">
        <v>0</v>
      </c>
      <c r="O51" s="7">
        <v>3</v>
      </c>
      <c r="P51" s="7">
        <v>0</v>
      </c>
      <c r="Q51" s="7">
        <v>0</v>
      </c>
      <c r="R51" s="7">
        <v>6</v>
      </c>
      <c r="S51" s="7">
        <v>0</v>
      </c>
      <c r="T51" s="7">
        <v>31</v>
      </c>
      <c r="U51" s="7">
        <v>2</v>
      </c>
      <c r="V51" s="7">
        <v>0</v>
      </c>
    </row>
    <row r="52" spans="2:22" ht="20.100000000000001" customHeight="1" thickBot="1" x14ac:dyDescent="0.25">
      <c r="B52" s="2" t="s">
        <v>96</v>
      </c>
      <c r="C52" s="7">
        <v>0</v>
      </c>
      <c r="D52" s="7">
        <v>1</v>
      </c>
      <c r="E52" s="7">
        <v>1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1</v>
      </c>
      <c r="T52" s="7">
        <v>1</v>
      </c>
      <c r="U52" s="7">
        <v>0</v>
      </c>
      <c r="V52" s="7">
        <v>0</v>
      </c>
    </row>
    <row r="53" spans="2:22" ht="20.100000000000001" customHeight="1" thickBot="1" x14ac:dyDescent="0.25">
      <c r="B53" s="2" t="s">
        <v>97</v>
      </c>
      <c r="C53" s="7">
        <v>1</v>
      </c>
      <c r="D53" s="7">
        <v>0</v>
      </c>
      <c r="E53" s="7">
        <v>9</v>
      </c>
      <c r="F53" s="7">
        <v>5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2</v>
      </c>
      <c r="N53" s="7">
        <v>0</v>
      </c>
      <c r="O53" s="7">
        <v>0</v>
      </c>
      <c r="P53" s="7">
        <v>2</v>
      </c>
      <c r="Q53" s="7">
        <v>0</v>
      </c>
      <c r="R53" s="7">
        <v>3</v>
      </c>
      <c r="S53" s="7">
        <v>0</v>
      </c>
      <c r="T53" s="7">
        <v>9</v>
      </c>
      <c r="U53" s="7">
        <v>7</v>
      </c>
      <c r="V53" s="7">
        <v>0</v>
      </c>
    </row>
    <row r="54" spans="2:22" ht="20.100000000000001" customHeight="1" thickBot="1" x14ac:dyDescent="0.25">
      <c r="B54" s="2" t="s">
        <v>98</v>
      </c>
      <c r="C54" s="7">
        <v>7</v>
      </c>
      <c r="D54" s="7">
        <v>0</v>
      </c>
      <c r="E54" s="7">
        <v>24</v>
      </c>
      <c r="F54" s="7">
        <v>11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4</v>
      </c>
      <c r="N54" s="7">
        <v>0</v>
      </c>
      <c r="O54" s="7">
        <v>4</v>
      </c>
      <c r="P54" s="7">
        <v>3</v>
      </c>
      <c r="Q54" s="7">
        <v>0</v>
      </c>
      <c r="R54" s="7">
        <v>11</v>
      </c>
      <c r="S54" s="7">
        <v>0</v>
      </c>
      <c r="T54" s="7">
        <v>28</v>
      </c>
      <c r="U54" s="7">
        <v>14</v>
      </c>
      <c r="V54" s="7">
        <v>0</v>
      </c>
    </row>
    <row r="55" spans="2:22" ht="20.100000000000001" customHeight="1" thickBot="1" x14ac:dyDescent="0.25">
      <c r="B55" s="2" t="s">
        <v>11</v>
      </c>
      <c r="C55" s="7">
        <v>46</v>
      </c>
      <c r="D55" s="7">
        <v>19</v>
      </c>
      <c r="E55" s="7">
        <v>269</v>
      </c>
      <c r="F55" s="7">
        <v>93</v>
      </c>
      <c r="G55" s="7">
        <v>10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5</v>
      </c>
      <c r="N55" s="7">
        <v>5</v>
      </c>
      <c r="O55" s="7">
        <v>17</v>
      </c>
      <c r="P55" s="7">
        <v>17</v>
      </c>
      <c r="Q55" s="7">
        <v>0</v>
      </c>
      <c r="R55" s="7">
        <v>51</v>
      </c>
      <c r="S55" s="7">
        <v>24</v>
      </c>
      <c r="T55" s="7">
        <v>286</v>
      </c>
      <c r="U55" s="7">
        <v>110</v>
      </c>
      <c r="V55" s="7">
        <v>10</v>
      </c>
    </row>
    <row r="56" spans="2:22" ht="20.100000000000001" customHeight="1" thickBot="1" x14ac:dyDescent="0.25">
      <c r="B56" s="2" t="s">
        <v>12</v>
      </c>
      <c r="C56" s="7">
        <v>3</v>
      </c>
      <c r="D56" s="7">
        <v>1</v>
      </c>
      <c r="E56" s="7">
        <v>23</v>
      </c>
      <c r="F56" s="7">
        <v>8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6</v>
      </c>
      <c r="P56" s="7">
        <v>0</v>
      </c>
      <c r="Q56" s="7">
        <v>0</v>
      </c>
      <c r="R56" s="7">
        <v>3</v>
      </c>
      <c r="S56" s="7">
        <v>1</v>
      </c>
      <c r="T56" s="7">
        <v>29</v>
      </c>
      <c r="U56" s="7">
        <v>8</v>
      </c>
      <c r="V56" s="7">
        <v>0</v>
      </c>
    </row>
    <row r="57" spans="2:22" ht="20.100000000000001" customHeight="1" thickBot="1" x14ac:dyDescent="0.25">
      <c r="B57" s="2" t="s">
        <v>13</v>
      </c>
      <c r="C57" s="7">
        <v>8</v>
      </c>
      <c r="D57" s="7">
        <v>0</v>
      </c>
      <c r="E57" s="7">
        <v>0</v>
      </c>
      <c r="F57" s="7">
        <v>1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1</v>
      </c>
      <c r="Q57" s="7">
        <v>0</v>
      </c>
      <c r="R57" s="7">
        <v>8</v>
      </c>
      <c r="S57" s="7">
        <v>0</v>
      </c>
      <c r="T57" s="7">
        <v>0</v>
      </c>
      <c r="U57" s="7">
        <v>2</v>
      </c>
      <c r="V57" s="7">
        <v>0</v>
      </c>
    </row>
    <row r="58" spans="2:22" ht="20.100000000000001" customHeight="1" thickBot="1" x14ac:dyDescent="0.25">
      <c r="B58" s="2" t="s">
        <v>99</v>
      </c>
      <c r="C58" s="7">
        <v>0</v>
      </c>
      <c r="D58" s="7">
        <v>0</v>
      </c>
      <c r="E58" s="7">
        <v>3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3</v>
      </c>
      <c r="P58" s="7">
        <v>0</v>
      </c>
      <c r="Q58" s="7">
        <v>0</v>
      </c>
      <c r="R58" s="7">
        <v>0</v>
      </c>
      <c r="S58" s="7">
        <v>0</v>
      </c>
      <c r="T58" s="7">
        <v>6</v>
      </c>
      <c r="U58" s="7">
        <v>0</v>
      </c>
      <c r="V58" s="7">
        <v>0</v>
      </c>
    </row>
    <row r="59" spans="2:22" ht="20.100000000000001" customHeight="1" thickBot="1" x14ac:dyDescent="0.25">
      <c r="B59" s="2" t="s">
        <v>105</v>
      </c>
      <c r="C59" s="7">
        <v>0</v>
      </c>
      <c r="D59" s="7">
        <v>4</v>
      </c>
      <c r="E59" s="7">
        <v>5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4</v>
      </c>
      <c r="T59" s="7">
        <v>5</v>
      </c>
      <c r="U59" s="7">
        <v>0</v>
      </c>
      <c r="V59" s="7">
        <v>0</v>
      </c>
    </row>
    <row r="60" spans="2:22" ht="20.100000000000001" customHeight="1" thickBot="1" x14ac:dyDescent="0.25">
      <c r="B60" s="2" t="s">
        <v>100</v>
      </c>
      <c r="C60" s="7">
        <v>2</v>
      </c>
      <c r="D60" s="7">
        <v>2</v>
      </c>
      <c r="E60" s="7">
        <v>40</v>
      </c>
      <c r="F60" s="7">
        <v>4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2</v>
      </c>
      <c r="N60" s="7">
        <v>0</v>
      </c>
      <c r="O60" s="7">
        <v>3</v>
      </c>
      <c r="P60" s="7">
        <v>0</v>
      </c>
      <c r="Q60" s="7">
        <v>0</v>
      </c>
      <c r="R60" s="7">
        <v>4</v>
      </c>
      <c r="S60" s="7">
        <v>2</v>
      </c>
      <c r="T60" s="7">
        <v>43</v>
      </c>
      <c r="U60" s="7">
        <v>4</v>
      </c>
      <c r="V60" s="7">
        <v>0</v>
      </c>
    </row>
    <row r="61" spans="2:22" ht="20.100000000000001" customHeight="1" thickBot="1" x14ac:dyDescent="0.25">
      <c r="B61" s="2" t="s">
        <v>14</v>
      </c>
      <c r="C61" s="7">
        <v>0</v>
      </c>
      <c r="D61" s="7">
        <v>0</v>
      </c>
      <c r="E61" s="7">
        <v>3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3</v>
      </c>
      <c r="U61" s="7">
        <v>0</v>
      </c>
      <c r="V61" s="7">
        <v>0</v>
      </c>
    </row>
    <row r="62" spans="2:22" ht="20.100000000000001" customHeight="1" thickBot="1" x14ac:dyDescent="0.25">
      <c r="B62" s="5" t="s">
        <v>15</v>
      </c>
      <c r="C62" s="8">
        <f>SUM(C12:C61)</f>
        <v>258</v>
      </c>
      <c r="D62" s="8">
        <f t="shared" ref="D62:V62" si="0">SUM(D12:D61)</f>
        <v>110</v>
      </c>
      <c r="E62" s="8">
        <f t="shared" si="0"/>
        <v>1150</v>
      </c>
      <c r="F62" s="8">
        <f t="shared" si="0"/>
        <v>323</v>
      </c>
      <c r="G62" s="8">
        <f t="shared" si="0"/>
        <v>23</v>
      </c>
      <c r="H62" s="8">
        <f t="shared" si="0"/>
        <v>0</v>
      </c>
      <c r="I62" s="8">
        <f t="shared" si="0"/>
        <v>0</v>
      </c>
      <c r="J62" s="8">
        <f t="shared" si="0"/>
        <v>0</v>
      </c>
      <c r="K62" s="8">
        <f t="shared" si="0"/>
        <v>0</v>
      </c>
      <c r="L62" s="8">
        <f t="shared" si="0"/>
        <v>0</v>
      </c>
      <c r="M62" s="8">
        <f t="shared" si="0"/>
        <v>27</v>
      </c>
      <c r="N62" s="8">
        <f t="shared" si="0"/>
        <v>10</v>
      </c>
      <c r="O62" s="8">
        <f t="shared" si="0"/>
        <v>130</v>
      </c>
      <c r="P62" s="8">
        <f t="shared" si="0"/>
        <v>65</v>
      </c>
      <c r="Q62" s="8">
        <f t="shared" si="0"/>
        <v>1</v>
      </c>
      <c r="R62" s="8">
        <f t="shared" si="0"/>
        <v>285</v>
      </c>
      <c r="S62" s="8">
        <f t="shared" si="0"/>
        <v>120</v>
      </c>
      <c r="T62" s="8">
        <f t="shared" si="0"/>
        <v>1280</v>
      </c>
      <c r="U62" s="8">
        <f t="shared" si="0"/>
        <v>388</v>
      </c>
      <c r="V62" s="8">
        <f t="shared" si="0"/>
        <v>24</v>
      </c>
    </row>
    <row r="63" spans="2:22" x14ac:dyDescent="0.2"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</row>
  </sheetData>
  <mergeCells count="16">
    <mergeCell ref="V10:V11"/>
    <mergeCell ref="C9:G9"/>
    <mergeCell ref="H9:L9"/>
    <mergeCell ref="M9:Q9"/>
    <mergeCell ref="R9:V9"/>
    <mergeCell ref="C10:D10"/>
    <mergeCell ref="E10:F10"/>
    <mergeCell ref="G10:G11"/>
    <mergeCell ref="H10:I10"/>
    <mergeCell ref="J10:K10"/>
    <mergeCell ref="L10:L11"/>
    <mergeCell ref="M10:N10"/>
    <mergeCell ref="O10:P10"/>
    <mergeCell ref="Q10:Q11"/>
    <mergeCell ref="R10:S10"/>
    <mergeCell ref="T10:U1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9:H61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8" width="22.625" customWidth="1"/>
    <col min="19" max="19" width="11.75" customWidth="1"/>
  </cols>
  <sheetData>
    <row r="9" spans="2:8" ht="44.25" customHeight="1" thickBot="1" x14ac:dyDescent="0.25">
      <c r="C9" s="15" t="s">
        <v>54</v>
      </c>
      <c r="D9" s="16"/>
      <c r="E9" s="15" t="s">
        <v>55</v>
      </c>
      <c r="F9" s="16"/>
      <c r="G9" s="15" t="s">
        <v>56</v>
      </c>
      <c r="H9" s="16"/>
    </row>
    <row r="10" spans="2:8" ht="44.25" customHeight="1" thickBot="1" x14ac:dyDescent="0.25">
      <c r="C10" s="6" t="s">
        <v>57</v>
      </c>
      <c r="D10" s="6" t="s">
        <v>58</v>
      </c>
      <c r="E10" s="6" t="s">
        <v>57</v>
      </c>
      <c r="F10" s="6" t="s">
        <v>58</v>
      </c>
      <c r="G10" s="6" t="s">
        <v>57</v>
      </c>
      <c r="H10" s="6" t="s">
        <v>58</v>
      </c>
    </row>
    <row r="11" spans="2:8" ht="20.100000000000001" customHeight="1" thickBot="1" x14ac:dyDescent="0.25">
      <c r="B11" s="1" t="s">
        <v>59</v>
      </c>
      <c r="C11" s="10">
        <f>+IF(('Terminación Recursos'!C12+'Terminación Recursos'!E12)&gt;0,('Terminación Recursos'!C12)/('Terminación Recursos'!C12+'Terminación Recursos'!E12),"-")</f>
        <v>0</v>
      </c>
      <c r="D11" s="10" t="str">
        <f>+IF(('Terminación Recursos'!D12+'Terminación Recursos'!F12)&gt;0,('Terminación Recursos'!D12)/('Terminación Recursos'!D12+'Terminación Recursos'!F12),"-")</f>
        <v>-</v>
      </c>
      <c r="E11" s="10" t="str">
        <f>+IF(('Terminación Recursos'!H12+'Terminación Recursos'!J12)&gt;0,('Terminación Recursos'!H12)/('Terminación Recursos'!H12+'Terminación Recursos'!J12),"-")</f>
        <v>-</v>
      </c>
      <c r="F11" s="10" t="str">
        <f>+IF(('Terminación Recursos'!I12+'Terminación Recursos'!K12)&gt;0,('Terminación Recursos'!I12)/('Terminación Recursos'!I12+'Terminación Recursos'!K12),"-")</f>
        <v>-</v>
      </c>
      <c r="G11" s="10" t="str">
        <f>+IF(('Terminación Recursos'!M12+'Terminación Recursos'!O12)&gt;0,('Terminación Recursos'!M12)/('Terminación Recursos'!M12+'Terminación Recursos'!O12),"-")</f>
        <v>-</v>
      </c>
      <c r="H11" s="10" t="str">
        <f>+IF(('Terminación Recursos'!N12+'Terminación Recursos'!P12)&gt;0,('Terminación Recursos'!N12)/('Terminación Recursos'!N12+'Terminación Recursos'!P12),"-")</f>
        <v>-</v>
      </c>
    </row>
    <row r="12" spans="2:8" ht="20.100000000000001" customHeight="1" thickBot="1" x14ac:dyDescent="0.25">
      <c r="B12" s="2" t="s">
        <v>60</v>
      </c>
      <c r="C12" s="10">
        <f>+IF(('Terminación Recursos'!C13+'Terminación Recursos'!E13)&gt;0,('Terminación Recursos'!C13)/('Terminación Recursos'!C13+'Terminación Recursos'!E13),"-")</f>
        <v>0.12857142857142856</v>
      </c>
      <c r="D12" s="10">
        <f>+IF(('Terminación Recursos'!D13+'Terminación Recursos'!F13)&gt;0,('Terminación Recursos'!D13)/('Terminación Recursos'!D13+'Terminación Recursos'!F13),"-")</f>
        <v>0.46153846153846156</v>
      </c>
      <c r="E12" s="10" t="str">
        <f>+IF(('Terminación Recursos'!H13+'Terminación Recursos'!J13)&gt;0,('Terminación Recursos'!H13)/('Terminación Recursos'!H13+'Terminación Recursos'!J13),"-")</f>
        <v>-</v>
      </c>
      <c r="F12" s="10" t="str">
        <f>+IF(('Terminación Recursos'!I13+'Terminación Recursos'!K13)&gt;0,('Terminación Recursos'!I13)/('Terminación Recursos'!I13+'Terminación Recursos'!K13),"-")</f>
        <v>-</v>
      </c>
      <c r="G12" s="10">
        <f>+IF(('Terminación Recursos'!M13+'Terminación Recursos'!O13)&gt;0,('Terminación Recursos'!M13)/('Terminación Recursos'!M13+'Terminación Recursos'!O13),"-")</f>
        <v>0</v>
      </c>
      <c r="H12" s="10">
        <f>+IF(('Terminación Recursos'!N13+'Terminación Recursos'!P13)&gt;0,('Terminación Recursos'!N13)/('Terminación Recursos'!N13+'Terminación Recursos'!P13),"-")</f>
        <v>1</v>
      </c>
    </row>
    <row r="13" spans="2:8" ht="20.100000000000001" customHeight="1" thickBot="1" x14ac:dyDescent="0.25">
      <c r="B13" s="2" t="s">
        <v>61</v>
      </c>
      <c r="C13" s="10">
        <f>+IF(('Terminación Recursos'!C14+'Terminación Recursos'!E14)&gt;0,('Terminación Recursos'!C14)/('Terminación Recursos'!C14+'Terminación Recursos'!E14),"-")</f>
        <v>0</v>
      </c>
      <c r="D13" s="10">
        <f>+IF(('Terminación Recursos'!D14+'Terminación Recursos'!F14)&gt;0,('Terminación Recursos'!D14)/('Terminación Recursos'!D14+'Terminación Recursos'!F14),"-")</f>
        <v>0</v>
      </c>
      <c r="E13" s="10" t="str">
        <f>+IF(('Terminación Recursos'!H14+'Terminación Recursos'!J14)&gt;0,('Terminación Recursos'!H14)/('Terminación Recursos'!H14+'Terminación Recursos'!J14),"-")</f>
        <v>-</v>
      </c>
      <c r="F13" s="10" t="str">
        <f>+IF(('Terminación Recursos'!I14+'Terminación Recursos'!K14)&gt;0,('Terminación Recursos'!I14)/('Terminación Recursos'!I14+'Terminación Recursos'!K14),"-")</f>
        <v>-</v>
      </c>
      <c r="G13" s="10">
        <f>+IF(('Terminación Recursos'!M14+'Terminación Recursos'!O14)&gt;0,('Terminación Recursos'!M14)/('Terminación Recursos'!M14+'Terminación Recursos'!O14),"-")</f>
        <v>0</v>
      </c>
      <c r="H13" s="10" t="str">
        <f>+IF(('Terminación Recursos'!N14+'Terminación Recursos'!P14)&gt;0,('Terminación Recursos'!N14)/('Terminación Recursos'!N14+'Terminación Recursos'!P14),"-")</f>
        <v>-</v>
      </c>
    </row>
    <row r="14" spans="2:8" ht="20.100000000000001" customHeight="1" thickBot="1" x14ac:dyDescent="0.25">
      <c r="B14" s="2" t="s">
        <v>62</v>
      </c>
      <c r="C14" s="10">
        <f>+IF(('Terminación Recursos'!C15+'Terminación Recursos'!E15)&gt;0,('Terminación Recursos'!C15)/('Terminación Recursos'!C15+'Terminación Recursos'!E15),"-")</f>
        <v>6.8965517241379309E-2</v>
      </c>
      <c r="D14" s="10" t="str">
        <f>+IF(('Terminación Recursos'!D15+'Terminación Recursos'!F15)&gt;0,('Terminación Recursos'!D15)/('Terminación Recursos'!D15+'Terminación Recursos'!F15),"-")</f>
        <v>-</v>
      </c>
      <c r="E14" s="10" t="str">
        <f>+IF(('Terminación Recursos'!H15+'Terminación Recursos'!J15)&gt;0,('Terminación Recursos'!H15)/('Terminación Recursos'!H15+'Terminación Recursos'!J15),"-")</f>
        <v>-</v>
      </c>
      <c r="F14" s="10" t="str">
        <f>+IF(('Terminación Recursos'!I15+'Terminación Recursos'!K15)&gt;0,('Terminación Recursos'!I15)/('Terminación Recursos'!I15+'Terminación Recursos'!K15),"-")</f>
        <v>-</v>
      </c>
      <c r="G14" s="10">
        <f>+IF(('Terminación Recursos'!M15+'Terminación Recursos'!O15)&gt;0,('Terminación Recursos'!M15)/('Terminación Recursos'!M15+'Terminación Recursos'!O15),"-")</f>
        <v>0</v>
      </c>
      <c r="H14" s="10" t="str">
        <f>+IF(('Terminación Recursos'!N15+'Terminación Recursos'!P15)&gt;0,('Terminación Recursos'!N15)/('Terminación Recursos'!N15+'Terminación Recursos'!P15),"-")</f>
        <v>-</v>
      </c>
    </row>
    <row r="15" spans="2:8" ht="20.100000000000001" customHeight="1" thickBot="1" x14ac:dyDescent="0.25">
      <c r="B15" s="2" t="s">
        <v>63</v>
      </c>
      <c r="C15" s="10">
        <f>+IF(('Terminación Recursos'!C16+'Terminación Recursos'!E16)&gt;0,('Terminación Recursos'!C16)/('Terminación Recursos'!C16+'Terminación Recursos'!E16),"-")</f>
        <v>0</v>
      </c>
      <c r="D15" s="10">
        <f>+IF(('Terminación Recursos'!D16+'Terminación Recursos'!F16)&gt;0,('Terminación Recursos'!D16)/('Terminación Recursos'!D16+'Terminación Recursos'!F16),"-")</f>
        <v>1</v>
      </c>
      <c r="E15" s="10" t="str">
        <f>+IF(('Terminación Recursos'!H16+'Terminación Recursos'!J16)&gt;0,('Terminación Recursos'!H16)/('Terminación Recursos'!H16+'Terminación Recursos'!J16),"-")</f>
        <v>-</v>
      </c>
      <c r="F15" s="10" t="str">
        <f>+IF(('Terminación Recursos'!I16+'Terminación Recursos'!K16)&gt;0,('Terminación Recursos'!I16)/('Terminación Recursos'!I16+'Terminación Recursos'!K16),"-")</f>
        <v>-</v>
      </c>
      <c r="G15" s="10">
        <f>+IF(('Terminación Recursos'!M16+'Terminación Recursos'!O16)&gt;0,('Terminación Recursos'!M16)/('Terminación Recursos'!M16+'Terminación Recursos'!O16),"-")</f>
        <v>0</v>
      </c>
      <c r="H15" s="10" t="str">
        <f>+IF(('Terminación Recursos'!N16+'Terminación Recursos'!P16)&gt;0,('Terminación Recursos'!N16)/('Terminación Recursos'!N16+'Terminación Recursos'!P16),"-")</f>
        <v>-</v>
      </c>
    </row>
    <row r="16" spans="2:8" ht="20.100000000000001" customHeight="1" thickBot="1" x14ac:dyDescent="0.25">
      <c r="B16" s="2" t="s">
        <v>64</v>
      </c>
      <c r="C16" s="10">
        <f>+IF(('Terminación Recursos'!C17+'Terminación Recursos'!E17)&gt;0,('Terminación Recursos'!C17)/('Terminación Recursos'!C17+'Terminación Recursos'!E17),"-")</f>
        <v>0</v>
      </c>
      <c r="D16" s="10" t="str">
        <f>+IF(('Terminación Recursos'!D17+'Terminación Recursos'!F17)&gt;0,('Terminación Recursos'!D17)/('Terminación Recursos'!D17+'Terminación Recursos'!F17),"-")</f>
        <v>-</v>
      </c>
      <c r="E16" s="10" t="str">
        <f>+IF(('Terminación Recursos'!H17+'Terminación Recursos'!J17)&gt;0,('Terminación Recursos'!H17)/('Terminación Recursos'!H17+'Terminación Recursos'!J17),"-")</f>
        <v>-</v>
      </c>
      <c r="F16" s="10" t="str">
        <f>+IF(('Terminación Recursos'!I17+'Terminación Recursos'!K17)&gt;0,('Terminación Recursos'!I17)/('Terminación Recursos'!I17+'Terminación Recursos'!K17),"-")</f>
        <v>-</v>
      </c>
      <c r="G16" s="10">
        <f>+IF(('Terminación Recursos'!M17+'Terminación Recursos'!O17)&gt;0,('Terminación Recursos'!M17)/('Terminación Recursos'!M17+'Terminación Recursos'!O17),"-")</f>
        <v>0</v>
      </c>
      <c r="H16" s="10" t="str">
        <f>+IF(('Terminación Recursos'!N17+'Terminación Recursos'!P17)&gt;0,('Terminación Recursos'!N17)/('Terminación Recursos'!N17+'Terminación Recursos'!P17),"-")</f>
        <v>-</v>
      </c>
    </row>
    <row r="17" spans="2:8" ht="20.100000000000001" customHeight="1" thickBot="1" x14ac:dyDescent="0.25">
      <c r="B17" s="2" t="s">
        <v>65</v>
      </c>
      <c r="C17" s="10">
        <f>+IF(('Terminación Recursos'!C18+'Terminación Recursos'!E18)&gt;0,('Terminación Recursos'!C18)/('Terminación Recursos'!C18+'Terminación Recursos'!E18),"-")</f>
        <v>2.9850746268656716E-2</v>
      </c>
      <c r="D17" s="10" t="str">
        <f>+IF(('Terminación Recursos'!D18+'Terminación Recursos'!F18)&gt;0,('Terminación Recursos'!D18)/('Terminación Recursos'!D18+'Terminación Recursos'!F18),"-")</f>
        <v>-</v>
      </c>
      <c r="E17" s="10" t="str">
        <f>+IF(('Terminación Recursos'!H18+'Terminación Recursos'!J18)&gt;0,('Terminación Recursos'!H18)/('Terminación Recursos'!H18+'Terminación Recursos'!J18),"-")</f>
        <v>-</v>
      </c>
      <c r="F17" s="10" t="str">
        <f>+IF(('Terminación Recursos'!I18+'Terminación Recursos'!K18)&gt;0,('Terminación Recursos'!I18)/('Terminación Recursos'!I18+'Terminación Recursos'!K18),"-")</f>
        <v>-</v>
      </c>
      <c r="G17" s="10">
        <f>+IF(('Terminación Recursos'!M18+'Terminación Recursos'!O18)&gt;0,('Terminación Recursos'!M18)/('Terminación Recursos'!M18+'Terminación Recursos'!O18),"-")</f>
        <v>0.2</v>
      </c>
      <c r="H17" s="10" t="str">
        <f>+IF(('Terminación Recursos'!N18+'Terminación Recursos'!P18)&gt;0,('Terminación Recursos'!N18)/('Terminación Recursos'!N18+'Terminación Recursos'!P18),"-")</f>
        <v>-</v>
      </c>
    </row>
    <row r="18" spans="2:8" ht="20.100000000000001" customHeight="1" thickBot="1" x14ac:dyDescent="0.25">
      <c r="B18" s="2" t="s">
        <v>66</v>
      </c>
      <c r="C18" s="10">
        <f>+IF(('Terminación Recursos'!C19+'Terminación Recursos'!E19)&gt;0,('Terminación Recursos'!C19)/('Terminación Recursos'!C19+'Terminación Recursos'!E19),"-")</f>
        <v>0.16129032258064516</v>
      </c>
      <c r="D18" s="10" t="str">
        <f>+IF(('Terminación Recursos'!D19+'Terminación Recursos'!F19)&gt;0,('Terminación Recursos'!D19)/('Terminación Recursos'!D19+'Terminación Recursos'!F19),"-")</f>
        <v>-</v>
      </c>
      <c r="E18" s="10" t="str">
        <f>+IF(('Terminación Recursos'!H19+'Terminación Recursos'!J19)&gt;0,('Terminación Recursos'!H19)/('Terminación Recursos'!H19+'Terminación Recursos'!J19),"-")</f>
        <v>-</v>
      </c>
      <c r="F18" s="10" t="str">
        <f>+IF(('Terminación Recursos'!I19+'Terminación Recursos'!K19)&gt;0,('Terminación Recursos'!I19)/('Terminación Recursos'!I19+'Terminación Recursos'!K19),"-")</f>
        <v>-</v>
      </c>
      <c r="G18" s="10">
        <f>+IF(('Terminación Recursos'!M19+'Terminación Recursos'!O19)&gt;0,('Terminación Recursos'!M19)/('Terminación Recursos'!M19+'Terminación Recursos'!O19),"-")</f>
        <v>0</v>
      </c>
      <c r="H18" s="10" t="str">
        <f>+IF(('Terminación Recursos'!N19+'Terminación Recursos'!P19)&gt;0,('Terminación Recursos'!N19)/('Terminación Recursos'!N19+'Terminación Recursos'!P19),"-")</f>
        <v>-</v>
      </c>
    </row>
    <row r="19" spans="2:8" ht="20.100000000000001" customHeight="1" thickBot="1" x14ac:dyDescent="0.25">
      <c r="B19" s="2" t="s">
        <v>67</v>
      </c>
      <c r="C19" s="10" t="str">
        <f>+IF(('Terminación Recursos'!C20+'Terminación Recursos'!E20)&gt;0,('Terminación Recursos'!C20)/('Terminación Recursos'!C20+'Terminación Recursos'!E20),"-")</f>
        <v>-</v>
      </c>
      <c r="D19" s="10" t="str">
        <f>+IF(('Terminación Recursos'!D20+'Terminación Recursos'!F20)&gt;0,('Terminación Recursos'!D20)/('Terminación Recursos'!D20+'Terminación Recursos'!F20),"-")</f>
        <v>-</v>
      </c>
      <c r="E19" s="10" t="str">
        <f>+IF(('Terminación Recursos'!H20+'Terminación Recursos'!J20)&gt;0,('Terminación Recursos'!H20)/('Terminación Recursos'!H20+'Terminación Recursos'!J20),"-")</f>
        <v>-</v>
      </c>
      <c r="F19" s="10" t="str">
        <f>+IF(('Terminación Recursos'!I20+'Terminación Recursos'!K20)&gt;0,('Terminación Recursos'!I20)/('Terminación Recursos'!I20+'Terminación Recursos'!K20),"-")</f>
        <v>-</v>
      </c>
      <c r="G19" s="10" t="str">
        <f>+IF(('Terminación Recursos'!M20+'Terminación Recursos'!O20)&gt;0,('Terminación Recursos'!M20)/('Terminación Recursos'!M20+'Terminación Recursos'!O20),"-")</f>
        <v>-</v>
      </c>
      <c r="H19" s="10" t="str">
        <f>+IF(('Terminación Recursos'!N20+'Terminación Recursos'!P20)&gt;0,('Terminación Recursos'!N20)/('Terminación Recursos'!N20+'Terminación Recursos'!P20),"-")</f>
        <v>-</v>
      </c>
    </row>
    <row r="20" spans="2:8" ht="20.100000000000001" customHeight="1" thickBot="1" x14ac:dyDescent="0.25">
      <c r="B20" s="2" t="s">
        <v>68</v>
      </c>
      <c r="C20" s="10" t="str">
        <f>+IF(('Terminación Recursos'!C21+'Terminación Recursos'!E21)&gt;0,('Terminación Recursos'!C21)/('Terminación Recursos'!C21+'Terminación Recursos'!E21),"-")</f>
        <v>-</v>
      </c>
      <c r="D20" s="10" t="str">
        <f>+IF(('Terminación Recursos'!D21+'Terminación Recursos'!F21)&gt;0,('Terminación Recursos'!D21)/('Terminación Recursos'!D21+'Terminación Recursos'!F21),"-")</f>
        <v>-</v>
      </c>
      <c r="E20" s="10" t="str">
        <f>+IF(('Terminación Recursos'!H21+'Terminación Recursos'!J21)&gt;0,('Terminación Recursos'!H21)/('Terminación Recursos'!H21+'Terminación Recursos'!J21),"-")</f>
        <v>-</v>
      </c>
      <c r="F20" s="10" t="str">
        <f>+IF(('Terminación Recursos'!I21+'Terminación Recursos'!K21)&gt;0,('Terminación Recursos'!I21)/('Terminación Recursos'!I21+'Terminación Recursos'!K21),"-")</f>
        <v>-</v>
      </c>
      <c r="G20" s="10" t="str">
        <f>+IF(('Terminación Recursos'!M21+'Terminación Recursos'!O21)&gt;0,('Terminación Recursos'!M21)/('Terminación Recursos'!M21+'Terminación Recursos'!O21),"-")</f>
        <v>-</v>
      </c>
      <c r="H20" s="10" t="str">
        <f>+IF(('Terminación Recursos'!N21+'Terminación Recursos'!P21)&gt;0,('Terminación Recursos'!N21)/('Terminación Recursos'!N21+'Terminación Recursos'!P21),"-")</f>
        <v>-</v>
      </c>
    </row>
    <row r="21" spans="2:8" ht="20.100000000000001" customHeight="1" thickBot="1" x14ac:dyDescent="0.25">
      <c r="B21" s="2" t="s">
        <v>69</v>
      </c>
      <c r="C21" s="10">
        <f>+IF(('Terminación Recursos'!C22+'Terminación Recursos'!E22)&gt;0,('Terminación Recursos'!C22)/('Terminación Recursos'!C22+'Terminación Recursos'!E22),"-")</f>
        <v>0.13636363636363635</v>
      </c>
      <c r="D21" s="10">
        <f>+IF(('Terminación Recursos'!D22+'Terminación Recursos'!F22)&gt;0,('Terminación Recursos'!D22)/('Terminación Recursos'!D22+'Terminación Recursos'!F22),"-")</f>
        <v>0</v>
      </c>
      <c r="E21" s="10" t="str">
        <f>+IF(('Terminación Recursos'!H22+'Terminación Recursos'!J22)&gt;0,('Terminación Recursos'!H22)/('Terminación Recursos'!H22+'Terminación Recursos'!J22),"-")</f>
        <v>-</v>
      </c>
      <c r="F21" s="10" t="str">
        <f>+IF(('Terminación Recursos'!I22+'Terminación Recursos'!K22)&gt;0,('Terminación Recursos'!I22)/('Terminación Recursos'!I22+'Terminación Recursos'!K22),"-")</f>
        <v>-</v>
      </c>
      <c r="G21" s="10">
        <f>+IF(('Terminación Recursos'!M22+'Terminación Recursos'!O22)&gt;0,('Terminación Recursos'!M22)/('Terminación Recursos'!M22+'Terminación Recursos'!O22),"-")</f>
        <v>0</v>
      </c>
      <c r="H21" s="10">
        <f>+IF(('Terminación Recursos'!N22+'Terminación Recursos'!P22)&gt;0,('Terminación Recursos'!N22)/('Terminación Recursos'!N22+'Terminación Recursos'!P22),"-")</f>
        <v>1</v>
      </c>
    </row>
    <row r="22" spans="2:8" ht="20.100000000000001" customHeight="1" thickBot="1" x14ac:dyDescent="0.25">
      <c r="B22" s="2" t="s">
        <v>8</v>
      </c>
      <c r="C22" s="10">
        <f>+IF(('Terminación Recursos'!C23+'Terminación Recursos'!E23)&gt;0,('Terminación Recursos'!C23)/('Terminación Recursos'!C23+'Terminación Recursos'!E23),"-")</f>
        <v>0.10526315789473684</v>
      </c>
      <c r="D22" s="10">
        <f>+IF(('Terminación Recursos'!D23+'Terminación Recursos'!F23)&gt;0,('Terminación Recursos'!D23)/('Terminación Recursos'!D23+'Terminación Recursos'!F23),"-")</f>
        <v>0.25</v>
      </c>
      <c r="E22" s="10" t="str">
        <f>+IF(('Terminación Recursos'!H23+'Terminación Recursos'!J23)&gt;0,('Terminación Recursos'!H23)/('Terminación Recursos'!H23+'Terminación Recursos'!J23),"-")</f>
        <v>-</v>
      </c>
      <c r="F22" s="10" t="str">
        <f>+IF(('Terminación Recursos'!I23+'Terminación Recursos'!K23)&gt;0,('Terminación Recursos'!I23)/('Terminación Recursos'!I23+'Terminación Recursos'!K23),"-")</f>
        <v>-</v>
      </c>
      <c r="G22" s="10">
        <f>+IF(('Terminación Recursos'!M23+'Terminación Recursos'!O23)&gt;0,('Terminación Recursos'!M23)/('Terminación Recursos'!M23+'Terminación Recursos'!O23),"-")</f>
        <v>0</v>
      </c>
      <c r="H22" s="10">
        <f>+IF(('Terminación Recursos'!N23+'Terminación Recursos'!P23)&gt;0,('Terminación Recursos'!N23)/('Terminación Recursos'!N23+'Terminación Recursos'!P23),"-")</f>
        <v>0.5</v>
      </c>
    </row>
    <row r="23" spans="2:8" ht="20.100000000000001" customHeight="1" thickBot="1" x14ac:dyDescent="0.25">
      <c r="B23" s="2" t="s">
        <v>9</v>
      </c>
      <c r="C23" s="10">
        <f>+IF(('Terminación Recursos'!C24+'Terminación Recursos'!E24)&gt;0,('Terminación Recursos'!C24)/('Terminación Recursos'!C24+'Terminación Recursos'!E24),"-")</f>
        <v>1</v>
      </c>
      <c r="D23" s="10" t="str">
        <f>+IF(('Terminación Recursos'!D24+'Terminación Recursos'!F24)&gt;0,('Terminación Recursos'!D24)/('Terminación Recursos'!D24+'Terminación Recursos'!F24),"-")</f>
        <v>-</v>
      </c>
      <c r="E23" s="10" t="str">
        <f>+IF(('Terminación Recursos'!H24+'Terminación Recursos'!J24)&gt;0,('Terminación Recursos'!H24)/('Terminación Recursos'!H24+'Terminación Recursos'!J24),"-")</f>
        <v>-</v>
      </c>
      <c r="F23" s="10" t="str">
        <f>+IF(('Terminación Recursos'!I24+'Terminación Recursos'!K24)&gt;0,('Terminación Recursos'!I24)/('Terminación Recursos'!I24+'Terminación Recursos'!K24),"-")</f>
        <v>-</v>
      </c>
      <c r="G23" s="10">
        <f>+IF(('Terminación Recursos'!M24+'Terminación Recursos'!O24)&gt;0,('Terminación Recursos'!M24)/('Terminación Recursos'!M24+'Terminación Recursos'!O24),"-")</f>
        <v>0</v>
      </c>
      <c r="H23" s="10" t="str">
        <f>+IF(('Terminación Recursos'!N24+'Terminación Recursos'!P24)&gt;0,('Terminación Recursos'!N24)/('Terminación Recursos'!N24+'Terminación Recursos'!P24),"-")</f>
        <v>-</v>
      </c>
    </row>
    <row r="24" spans="2:8" ht="20.100000000000001" customHeight="1" thickBot="1" x14ac:dyDescent="0.25">
      <c r="B24" s="2" t="s">
        <v>70</v>
      </c>
      <c r="C24" s="10">
        <f>+IF(('Terminación Recursos'!C25+'Terminación Recursos'!E25)&gt;0,('Terminación Recursos'!C25)/('Terminación Recursos'!C25+'Terminación Recursos'!E25),"-")</f>
        <v>0</v>
      </c>
      <c r="D24" s="10">
        <f>+IF(('Terminación Recursos'!D25+'Terminación Recursos'!F25)&gt;0,('Terminación Recursos'!D25)/('Terminación Recursos'!D25+'Terminación Recursos'!F25),"-")</f>
        <v>0</v>
      </c>
      <c r="E24" s="10" t="str">
        <f>+IF(('Terminación Recursos'!H25+'Terminación Recursos'!J25)&gt;0,('Terminación Recursos'!H25)/('Terminación Recursos'!H25+'Terminación Recursos'!J25),"-")</f>
        <v>-</v>
      </c>
      <c r="F24" s="10" t="str">
        <f>+IF(('Terminación Recursos'!I25+'Terminación Recursos'!K25)&gt;0,('Terminación Recursos'!I25)/('Terminación Recursos'!I25+'Terminación Recursos'!K25),"-")</f>
        <v>-</v>
      </c>
      <c r="G24" s="10">
        <f>+IF(('Terminación Recursos'!M25+'Terminación Recursos'!O25)&gt;0,('Terminación Recursos'!M25)/('Terminación Recursos'!M25+'Terminación Recursos'!O25),"-")</f>
        <v>0</v>
      </c>
      <c r="H24" s="10">
        <f>+IF(('Terminación Recursos'!N25+'Terminación Recursos'!P25)&gt;0,('Terminación Recursos'!N25)/('Terminación Recursos'!N25+'Terminación Recursos'!P25),"-")</f>
        <v>0</v>
      </c>
    </row>
    <row r="25" spans="2:8" ht="20.100000000000001" customHeight="1" thickBot="1" x14ac:dyDescent="0.25">
      <c r="B25" s="2" t="s">
        <v>71</v>
      </c>
      <c r="C25" s="10">
        <f>+IF(('Terminación Recursos'!C26+'Terminación Recursos'!E26)&gt;0,('Terminación Recursos'!C26)/('Terminación Recursos'!C26+'Terminación Recursos'!E26),"-")</f>
        <v>0.90163934426229508</v>
      </c>
      <c r="D25" s="10" t="str">
        <f>+IF(('Terminación Recursos'!D26+'Terminación Recursos'!F26)&gt;0,('Terminación Recursos'!D26)/('Terminación Recursos'!D26+'Terminación Recursos'!F26),"-")</f>
        <v>-</v>
      </c>
      <c r="E25" s="10" t="str">
        <f>+IF(('Terminación Recursos'!H26+'Terminación Recursos'!J26)&gt;0,('Terminación Recursos'!H26)/('Terminación Recursos'!H26+'Terminación Recursos'!J26),"-")</f>
        <v>-</v>
      </c>
      <c r="F25" s="10" t="str">
        <f>+IF(('Terminación Recursos'!I26+'Terminación Recursos'!K26)&gt;0,('Terminación Recursos'!I26)/('Terminación Recursos'!I26+'Terminación Recursos'!K26),"-")</f>
        <v>-</v>
      </c>
      <c r="G25" s="10">
        <f>+IF(('Terminación Recursos'!M26+'Terminación Recursos'!O26)&gt;0,('Terminación Recursos'!M26)/('Terminación Recursos'!M26+'Terminación Recursos'!O26),"-")</f>
        <v>0.1875</v>
      </c>
      <c r="H25" s="10" t="str">
        <f>+IF(('Terminación Recursos'!N26+'Terminación Recursos'!P26)&gt;0,('Terminación Recursos'!N26)/('Terminación Recursos'!N26+'Terminación Recursos'!P26),"-")</f>
        <v>-</v>
      </c>
    </row>
    <row r="26" spans="2:8" ht="20.100000000000001" customHeight="1" thickBot="1" x14ac:dyDescent="0.25">
      <c r="B26" s="3" t="s">
        <v>10</v>
      </c>
      <c r="C26" s="10">
        <f>+IF(('Terminación Recursos'!C27+'Terminación Recursos'!E27)&gt;0,('Terminación Recursos'!C27)/('Terminación Recursos'!C27+'Terminación Recursos'!E27),"-")</f>
        <v>0</v>
      </c>
      <c r="D26" s="10">
        <f>+IF(('Terminación Recursos'!D27+'Terminación Recursos'!F27)&gt;0,('Terminación Recursos'!D27)/('Terminación Recursos'!D27+'Terminación Recursos'!F27),"-")</f>
        <v>0</v>
      </c>
      <c r="E26" s="10" t="str">
        <f>+IF(('Terminación Recursos'!H27+'Terminación Recursos'!J27)&gt;0,('Terminación Recursos'!H27)/('Terminación Recursos'!H27+'Terminación Recursos'!J27),"-")</f>
        <v>-</v>
      </c>
      <c r="F26" s="10" t="str">
        <f>+IF(('Terminación Recursos'!I27+'Terminación Recursos'!K27)&gt;0,('Terminación Recursos'!I27)/('Terminación Recursos'!I27+'Terminación Recursos'!K27),"-")</f>
        <v>-</v>
      </c>
      <c r="G26" s="10">
        <f>+IF(('Terminación Recursos'!M27+'Terminación Recursos'!O27)&gt;0,('Terminación Recursos'!M27)/('Terminación Recursos'!M27+'Terminación Recursos'!O27),"-")</f>
        <v>0</v>
      </c>
      <c r="H26" s="10" t="str">
        <f>+IF(('Terminación Recursos'!N27+'Terminación Recursos'!P27)&gt;0,('Terminación Recursos'!N27)/('Terminación Recursos'!N27+'Terminación Recursos'!P27),"-")</f>
        <v>-</v>
      </c>
    </row>
    <row r="27" spans="2:8" ht="20.100000000000001" customHeight="1" thickBot="1" x14ac:dyDescent="0.25">
      <c r="B27" s="4" t="s">
        <v>72</v>
      </c>
      <c r="C27" s="10" t="str">
        <f>+IF(('Terminación Recursos'!C28+'Terminación Recursos'!E28)&gt;0,('Terminación Recursos'!C28)/('Terminación Recursos'!C28+'Terminación Recursos'!E28),"-")</f>
        <v>-</v>
      </c>
      <c r="D27" s="10" t="str">
        <f>+IF(('Terminación Recursos'!D28+'Terminación Recursos'!F28)&gt;0,('Terminación Recursos'!D28)/('Terminación Recursos'!D28+'Terminación Recursos'!F28),"-")</f>
        <v>-</v>
      </c>
      <c r="E27" s="10" t="str">
        <f>+IF(('Terminación Recursos'!H28+'Terminación Recursos'!J28)&gt;0,('Terminación Recursos'!H28)/('Terminación Recursos'!H28+'Terminación Recursos'!J28),"-")</f>
        <v>-</v>
      </c>
      <c r="F27" s="10" t="str">
        <f>+IF(('Terminación Recursos'!I28+'Terminación Recursos'!K28)&gt;0,('Terminación Recursos'!I28)/('Terminación Recursos'!I28+'Terminación Recursos'!K28),"-")</f>
        <v>-</v>
      </c>
      <c r="G27" s="10" t="str">
        <f>+IF(('Terminación Recursos'!M28+'Terminación Recursos'!O28)&gt;0,('Terminación Recursos'!M28)/('Terminación Recursos'!M28+'Terminación Recursos'!O28),"-")</f>
        <v>-</v>
      </c>
      <c r="H27" s="10" t="str">
        <f>+IF(('Terminación Recursos'!N28+'Terminación Recursos'!P28)&gt;0,('Terminación Recursos'!N28)/('Terminación Recursos'!N28+'Terminación Recursos'!P28),"-")</f>
        <v>-</v>
      </c>
    </row>
    <row r="28" spans="2:8" ht="20.100000000000001" customHeight="1" thickBot="1" x14ac:dyDescent="0.25">
      <c r="B28" s="2" t="s">
        <v>73</v>
      </c>
      <c r="C28" s="10">
        <f>+IF(('Terminación Recursos'!C29+'Terminación Recursos'!E29)&gt;0,('Terminación Recursos'!C29)/('Terminación Recursos'!C29+'Terminación Recursos'!E29),"-")</f>
        <v>7.1428571428571425E-2</v>
      </c>
      <c r="D28" s="10">
        <f>+IF(('Terminación Recursos'!D29+'Terminación Recursos'!F29)&gt;0,('Terminación Recursos'!D29)/('Terminación Recursos'!D29+'Terminación Recursos'!F29),"-")</f>
        <v>0.16666666666666666</v>
      </c>
      <c r="E28" s="10" t="str">
        <f>+IF(('Terminación Recursos'!H29+'Terminación Recursos'!J29)&gt;0,('Terminación Recursos'!H29)/('Terminación Recursos'!H29+'Terminación Recursos'!J29),"-")</f>
        <v>-</v>
      </c>
      <c r="F28" s="10" t="str">
        <f>+IF(('Terminación Recursos'!I29+'Terminación Recursos'!K29)&gt;0,('Terminación Recursos'!I29)/('Terminación Recursos'!I29+'Terminación Recursos'!K29),"-")</f>
        <v>-</v>
      </c>
      <c r="G28" s="10" t="str">
        <f>+IF(('Terminación Recursos'!M29+'Terminación Recursos'!O29)&gt;0,('Terminación Recursos'!M29)/('Terminación Recursos'!M29+'Terminación Recursos'!O29),"-")</f>
        <v>-</v>
      </c>
      <c r="H28" s="10" t="str">
        <f>+IF(('Terminación Recursos'!N29+'Terminación Recursos'!P29)&gt;0,('Terminación Recursos'!N29)/('Terminación Recursos'!N29+'Terminación Recursos'!P29),"-")</f>
        <v>-</v>
      </c>
    </row>
    <row r="29" spans="2:8" ht="20.100000000000001" customHeight="1" thickBot="1" x14ac:dyDescent="0.25">
      <c r="B29" s="2" t="s">
        <v>74</v>
      </c>
      <c r="C29" s="10">
        <f>+IF(('Terminación Recursos'!C30+'Terminación Recursos'!E30)&gt;0,('Terminación Recursos'!C30)/('Terminación Recursos'!C30+'Terminación Recursos'!E30),"-")</f>
        <v>0.5</v>
      </c>
      <c r="D29" s="10">
        <f>+IF(('Terminación Recursos'!D30+'Terminación Recursos'!F30)&gt;0,('Terminación Recursos'!D30)/('Terminación Recursos'!D30+'Terminación Recursos'!F30),"-")</f>
        <v>0</v>
      </c>
      <c r="E29" s="10" t="str">
        <f>+IF(('Terminación Recursos'!H30+'Terminación Recursos'!J30)&gt;0,('Terminación Recursos'!H30)/('Terminación Recursos'!H30+'Terminación Recursos'!J30),"-")</f>
        <v>-</v>
      </c>
      <c r="F29" s="10" t="str">
        <f>+IF(('Terminación Recursos'!I30+'Terminación Recursos'!K30)&gt;0,('Terminación Recursos'!I30)/('Terminación Recursos'!I30+'Terminación Recursos'!K30),"-")</f>
        <v>-</v>
      </c>
      <c r="G29" s="10">
        <f>+IF(('Terminación Recursos'!M30+'Terminación Recursos'!O30)&gt;0,('Terminación Recursos'!M30)/('Terminación Recursos'!M30+'Terminación Recursos'!O30),"-")</f>
        <v>1</v>
      </c>
      <c r="H29" s="10">
        <f>+IF(('Terminación Recursos'!N30+'Terminación Recursos'!P30)&gt;0,('Terminación Recursos'!N30)/('Terminación Recursos'!N30+'Terminación Recursos'!P30),"-")</f>
        <v>0</v>
      </c>
    </row>
    <row r="30" spans="2:8" ht="20.100000000000001" customHeight="1" thickBot="1" x14ac:dyDescent="0.25">
      <c r="B30" s="2" t="s">
        <v>75</v>
      </c>
      <c r="C30" s="10" t="str">
        <f>+IF(('Terminación Recursos'!C31+'Terminación Recursos'!E31)&gt;0,('Terminación Recursos'!C31)/('Terminación Recursos'!C31+'Terminación Recursos'!E31),"-")</f>
        <v>-</v>
      </c>
      <c r="D30" s="10" t="str">
        <f>+IF(('Terminación Recursos'!D31+'Terminación Recursos'!F31)&gt;0,('Terminación Recursos'!D31)/('Terminación Recursos'!D31+'Terminación Recursos'!F31),"-")</f>
        <v>-</v>
      </c>
      <c r="E30" s="10" t="str">
        <f>+IF(('Terminación Recursos'!H31+'Terminación Recursos'!J31)&gt;0,('Terminación Recursos'!H31)/('Terminación Recursos'!H31+'Terminación Recursos'!J31),"-")</f>
        <v>-</v>
      </c>
      <c r="F30" s="10" t="str">
        <f>+IF(('Terminación Recursos'!I31+'Terminación Recursos'!K31)&gt;0,('Terminación Recursos'!I31)/('Terminación Recursos'!I31+'Terminación Recursos'!K31),"-")</f>
        <v>-</v>
      </c>
      <c r="G30" s="10" t="str">
        <f>+IF(('Terminación Recursos'!M31+'Terminación Recursos'!O31)&gt;0,('Terminación Recursos'!M31)/('Terminación Recursos'!M31+'Terminación Recursos'!O31),"-")</f>
        <v>-</v>
      </c>
      <c r="H30" s="10" t="str">
        <f>+IF(('Terminación Recursos'!N31+'Terminación Recursos'!P31)&gt;0,('Terminación Recursos'!N31)/('Terminación Recursos'!N31+'Terminación Recursos'!P31),"-")</f>
        <v>-</v>
      </c>
    </row>
    <row r="31" spans="2:8" ht="20.100000000000001" customHeight="1" thickBot="1" x14ac:dyDescent="0.25">
      <c r="B31" s="2" t="s">
        <v>76</v>
      </c>
      <c r="C31" s="10">
        <f>+IF(('Terminación Recursos'!C32+'Terminación Recursos'!E32)&gt;0,('Terminación Recursos'!C32)/('Terminación Recursos'!C32+'Terminación Recursos'!E32),"-")</f>
        <v>0</v>
      </c>
      <c r="D31" s="10">
        <f>+IF(('Terminación Recursos'!D32+'Terminación Recursos'!F32)&gt;0,('Terminación Recursos'!D32)/('Terminación Recursos'!D32+'Terminación Recursos'!F32),"-")</f>
        <v>0</v>
      </c>
      <c r="E31" s="10" t="str">
        <f>+IF(('Terminación Recursos'!H32+'Terminación Recursos'!J32)&gt;0,('Terminación Recursos'!H32)/('Terminación Recursos'!H32+'Terminación Recursos'!J32),"-")</f>
        <v>-</v>
      </c>
      <c r="F31" s="10" t="str">
        <f>+IF(('Terminación Recursos'!I32+'Terminación Recursos'!K32)&gt;0,('Terminación Recursos'!I32)/('Terminación Recursos'!I32+'Terminación Recursos'!K32),"-")</f>
        <v>-</v>
      </c>
      <c r="G31" s="10" t="str">
        <f>+IF(('Terminación Recursos'!M32+'Terminación Recursos'!O32)&gt;0,('Terminación Recursos'!M32)/('Terminación Recursos'!M32+'Terminación Recursos'!O32),"-")</f>
        <v>-</v>
      </c>
      <c r="H31" s="10">
        <f>+IF(('Terminación Recursos'!N32+'Terminación Recursos'!P32)&gt;0,('Terminación Recursos'!N32)/('Terminación Recursos'!N32+'Terminación Recursos'!P32),"-")</f>
        <v>0</v>
      </c>
    </row>
    <row r="32" spans="2:8" ht="20.100000000000001" customHeight="1" thickBot="1" x14ac:dyDescent="0.25">
      <c r="B32" s="2" t="s">
        <v>77</v>
      </c>
      <c r="C32" s="10">
        <f>+IF(('Terminación Recursos'!C33+'Terminación Recursos'!E33)&gt;0,('Terminación Recursos'!C33)/('Terminación Recursos'!C33+'Terminación Recursos'!E33),"-")</f>
        <v>0</v>
      </c>
      <c r="D32" s="10" t="str">
        <f>+IF(('Terminación Recursos'!D33+'Terminación Recursos'!F33)&gt;0,('Terminación Recursos'!D33)/('Terminación Recursos'!D33+'Terminación Recursos'!F33),"-")</f>
        <v>-</v>
      </c>
      <c r="E32" s="10" t="str">
        <f>+IF(('Terminación Recursos'!H33+'Terminación Recursos'!J33)&gt;0,('Terminación Recursos'!H33)/('Terminación Recursos'!H33+'Terminación Recursos'!J33),"-")</f>
        <v>-</v>
      </c>
      <c r="F32" s="10" t="str">
        <f>+IF(('Terminación Recursos'!I33+'Terminación Recursos'!K33)&gt;0,('Terminación Recursos'!I33)/('Terminación Recursos'!I33+'Terminación Recursos'!K33),"-")</f>
        <v>-</v>
      </c>
      <c r="G32" s="10" t="str">
        <f>+IF(('Terminación Recursos'!M33+'Terminación Recursos'!O33)&gt;0,('Terminación Recursos'!M33)/('Terminación Recursos'!M33+'Terminación Recursos'!O33),"-")</f>
        <v>-</v>
      </c>
      <c r="H32" s="10" t="str">
        <f>+IF(('Terminación Recursos'!N33+'Terminación Recursos'!P33)&gt;0,('Terminación Recursos'!N33)/('Terminación Recursos'!N33+'Terminación Recursos'!P33),"-")</f>
        <v>-</v>
      </c>
    </row>
    <row r="33" spans="2:8" ht="20.100000000000001" customHeight="1" thickBot="1" x14ac:dyDescent="0.25">
      <c r="B33" s="2" t="s">
        <v>78</v>
      </c>
      <c r="C33" s="10" t="str">
        <f>+IF(('Terminación Recursos'!C34+'Terminación Recursos'!E34)&gt;0,('Terminación Recursos'!C34)/('Terminación Recursos'!C34+'Terminación Recursos'!E34),"-")</f>
        <v>-</v>
      </c>
      <c r="D33" s="10" t="str">
        <f>+IF(('Terminación Recursos'!D34+'Terminación Recursos'!F34)&gt;0,('Terminación Recursos'!D34)/('Terminación Recursos'!D34+'Terminación Recursos'!F34),"-")</f>
        <v>-</v>
      </c>
      <c r="E33" s="10" t="str">
        <f>+IF(('Terminación Recursos'!H34+'Terminación Recursos'!J34)&gt;0,('Terminación Recursos'!H34)/('Terminación Recursos'!H34+'Terminación Recursos'!J34),"-")</f>
        <v>-</v>
      </c>
      <c r="F33" s="10" t="str">
        <f>+IF(('Terminación Recursos'!I34+'Terminación Recursos'!K34)&gt;0,('Terminación Recursos'!I34)/('Terminación Recursos'!I34+'Terminación Recursos'!K34),"-")</f>
        <v>-</v>
      </c>
      <c r="G33" s="10" t="str">
        <f>+IF(('Terminación Recursos'!M34+'Terminación Recursos'!O34)&gt;0,('Terminación Recursos'!M34)/('Terminación Recursos'!M34+'Terminación Recursos'!O34),"-")</f>
        <v>-</v>
      </c>
      <c r="H33" s="10" t="str">
        <f>+IF(('Terminación Recursos'!N34+'Terminación Recursos'!P34)&gt;0,('Terminación Recursos'!N34)/('Terminación Recursos'!N34+'Terminación Recursos'!P34),"-")</f>
        <v>-</v>
      </c>
    </row>
    <row r="34" spans="2:8" ht="20.100000000000001" customHeight="1" thickBot="1" x14ac:dyDescent="0.25">
      <c r="B34" s="2" t="s">
        <v>79</v>
      </c>
      <c r="C34" s="10">
        <f>+IF(('Terminación Recursos'!C35+'Terminación Recursos'!E35)&gt;0,('Terminación Recursos'!C35)/('Terminación Recursos'!C35+'Terminación Recursos'!E35),"-")</f>
        <v>0.47058823529411764</v>
      </c>
      <c r="D34" s="10" t="str">
        <f>+IF(('Terminación Recursos'!D35+'Terminación Recursos'!F35)&gt;0,('Terminación Recursos'!D35)/('Terminación Recursos'!D35+'Terminación Recursos'!F35),"-")</f>
        <v>-</v>
      </c>
      <c r="E34" s="10" t="str">
        <f>+IF(('Terminación Recursos'!H35+'Terminación Recursos'!J35)&gt;0,('Terminación Recursos'!H35)/('Terminación Recursos'!H35+'Terminación Recursos'!J35),"-")</f>
        <v>-</v>
      </c>
      <c r="F34" s="10" t="str">
        <f>+IF(('Terminación Recursos'!I35+'Terminación Recursos'!K35)&gt;0,('Terminación Recursos'!I35)/('Terminación Recursos'!I35+'Terminación Recursos'!K35),"-")</f>
        <v>-</v>
      </c>
      <c r="G34" s="10">
        <f>+IF(('Terminación Recursos'!M35+'Terminación Recursos'!O35)&gt;0,('Terminación Recursos'!M35)/('Terminación Recursos'!M35+'Terminación Recursos'!O35),"-")</f>
        <v>0</v>
      </c>
      <c r="H34" s="10" t="str">
        <f>+IF(('Terminación Recursos'!N35+'Terminación Recursos'!P35)&gt;0,('Terminación Recursos'!N35)/('Terminación Recursos'!N35+'Terminación Recursos'!P35),"-")</f>
        <v>-</v>
      </c>
    </row>
    <row r="35" spans="2:8" ht="20.100000000000001" customHeight="1" thickBot="1" x14ac:dyDescent="0.25">
      <c r="B35" s="2" t="s">
        <v>80</v>
      </c>
      <c r="C35" s="10">
        <f>+IF(('Terminación Recursos'!C36+'Terminación Recursos'!E36)&gt;0,('Terminación Recursos'!C36)/('Terminación Recursos'!C36+'Terminación Recursos'!E36),"-")</f>
        <v>1</v>
      </c>
      <c r="D35" s="10" t="str">
        <f>+IF(('Terminación Recursos'!D36+'Terminación Recursos'!F36)&gt;0,('Terminación Recursos'!D36)/('Terminación Recursos'!D36+'Terminación Recursos'!F36),"-")</f>
        <v>-</v>
      </c>
      <c r="E35" s="10" t="str">
        <f>+IF(('Terminación Recursos'!H36+'Terminación Recursos'!J36)&gt;0,('Terminación Recursos'!H36)/('Terminación Recursos'!H36+'Terminación Recursos'!J36),"-")</f>
        <v>-</v>
      </c>
      <c r="F35" s="10" t="str">
        <f>+IF(('Terminación Recursos'!I36+'Terminación Recursos'!K36)&gt;0,('Terminación Recursos'!I36)/('Terminación Recursos'!I36+'Terminación Recursos'!K36),"-")</f>
        <v>-</v>
      </c>
      <c r="G35" s="10" t="str">
        <f>+IF(('Terminación Recursos'!M36+'Terminación Recursos'!O36)&gt;0,('Terminación Recursos'!M36)/('Terminación Recursos'!M36+'Terminación Recursos'!O36),"-")</f>
        <v>-</v>
      </c>
      <c r="H35" s="10" t="str">
        <f>+IF(('Terminación Recursos'!N36+'Terminación Recursos'!P36)&gt;0,('Terminación Recursos'!N36)/('Terminación Recursos'!N36+'Terminación Recursos'!P36),"-")</f>
        <v>-</v>
      </c>
    </row>
    <row r="36" spans="2:8" ht="20.100000000000001" customHeight="1" thickBot="1" x14ac:dyDescent="0.25">
      <c r="B36" s="2" t="s">
        <v>81</v>
      </c>
      <c r="C36" s="10">
        <f>+IF(('Terminación Recursos'!C37+'Terminación Recursos'!E37)&gt;0,('Terminación Recursos'!C37)/('Terminación Recursos'!C37+'Terminación Recursos'!E37),"-")</f>
        <v>0.1875</v>
      </c>
      <c r="D36" s="10">
        <f>+IF(('Terminación Recursos'!D37+'Terminación Recursos'!F37)&gt;0,('Terminación Recursos'!D37)/('Terminación Recursos'!D37+'Terminación Recursos'!F37),"-")</f>
        <v>0</v>
      </c>
      <c r="E36" s="10" t="str">
        <f>+IF(('Terminación Recursos'!H37+'Terminación Recursos'!J37)&gt;0,('Terminación Recursos'!H37)/('Terminación Recursos'!H37+'Terminación Recursos'!J37),"-")</f>
        <v>-</v>
      </c>
      <c r="F36" s="10" t="str">
        <f>+IF(('Terminación Recursos'!I37+'Terminación Recursos'!K37)&gt;0,('Terminación Recursos'!I37)/('Terminación Recursos'!I37+'Terminación Recursos'!K37),"-")</f>
        <v>-</v>
      </c>
      <c r="G36" s="10" t="str">
        <f>+IF(('Terminación Recursos'!M37+'Terminación Recursos'!O37)&gt;0,('Terminación Recursos'!M37)/('Terminación Recursos'!M37+'Terminación Recursos'!O37),"-")</f>
        <v>-</v>
      </c>
      <c r="H36" s="10" t="str">
        <f>+IF(('Terminación Recursos'!N37+'Terminación Recursos'!P37)&gt;0,('Terminación Recursos'!N37)/('Terminación Recursos'!N37+'Terminación Recursos'!P37),"-")</f>
        <v>-</v>
      </c>
    </row>
    <row r="37" spans="2:8" ht="20.100000000000001" customHeight="1" thickBot="1" x14ac:dyDescent="0.25">
      <c r="B37" s="2" t="s">
        <v>82</v>
      </c>
      <c r="C37" s="10">
        <f>+IF(('Terminación Recursos'!C38+'Terminación Recursos'!E38)&gt;0,('Terminación Recursos'!C38)/('Terminación Recursos'!C38+'Terminación Recursos'!E38),"-")</f>
        <v>0</v>
      </c>
      <c r="D37" s="10" t="str">
        <f>+IF(('Terminación Recursos'!D38+'Terminación Recursos'!F38)&gt;0,('Terminación Recursos'!D38)/('Terminación Recursos'!D38+'Terminación Recursos'!F38),"-")</f>
        <v>-</v>
      </c>
      <c r="E37" s="10" t="str">
        <f>+IF(('Terminación Recursos'!H38+'Terminación Recursos'!J38)&gt;0,('Terminación Recursos'!H38)/('Terminación Recursos'!H38+'Terminación Recursos'!J38),"-")</f>
        <v>-</v>
      </c>
      <c r="F37" s="10" t="str">
        <f>+IF(('Terminación Recursos'!I38+'Terminación Recursos'!K38)&gt;0,('Terminación Recursos'!I38)/('Terminación Recursos'!I38+'Terminación Recursos'!K38),"-")</f>
        <v>-</v>
      </c>
      <c r="G37" s="10">
        <f>+IF(('Terminación Recursos'!M38+'Terminación Recursos'!O38)&gt;0,('Terminación Recursos'!M38)/('Terminación Recursos'!M38+'Terminación Recursos'!O38),"-")</f>
        <v>0.5</v>
      </c>
      <c r="H37" s="10" t="str">
        <f>+IF(('Terminación Recursos'!N38+'Terminación Recursos'!P38)&gt;0,('Terminación Recursos'!N38)/('Terminación Recursos'!N38+'Terminación Recursos'!P38),"-")</f>
        <v>-</v>
      </c>
    </row>
    <row r="38" spans="2:8" ht="20.100000000000001" customHeight="1" thickBot="1" x14ac:dyDescent="0.25">
      <c r="B38" s="2" t="s">
        <v>83</v>
      </c>
      <c r="C38" s="10">
        <f>+IF(('Terminación Recursos'!C39+'Terminación Recursos'!E39)&gt;0,('Terminación Recursos'!C39)/('Terminación Recursos'!C39+'Terminación Recursos'!E39),"-")</f>
        <v>0</v>
      </c>
      <c r="D38" s="10">
        <f>+IF(('Terminación Recursos'!D39+'Terminación Recursos'!F39)&gt;0,('Terminación Recursos'!D39)/('Terminación Recursos'!D39+'Terminación Recursos'!F39),"-")</f>
        <v>0</v>
      </c>
      <c r="E38" s="10" t="str">
        <f>+IF(('Terminación Recursos'!H39+'Terminación Recursos'!J39)&gt;0,('Terminación Recursos'!H39)/('Terminación Recursos'!H39+'Terminación Recursos'!J39),"-")</f>
        <v>-</v>
      </c>
      <c r="F38" s="10" t="str">
        <f>+IF(('Terminación Recursos'!I39+'Terminación Recursos'!K39)&gt;0,('Terminación Recursos'!I39)/('Terminación Recursos'!I39+'Terminación Recursos'!K39),"-")</f>
        <v>-</v>
      </c>
      <c r="G38" s="10">
        <f>+IF(('Terminación Recursos'!M39+'Terminación Recursos'!O39)&gt;0,('Terminación Recursos'!M39)/('Terminación Recursos'!M39+'Terminación Recursos'!O39),"-")</f>
        <v>1</v>
      </c>
      <c r="H38" s="10" t="str">
        <f>+IF(('Terminación Recursos'!N39+'Terminación Recursos'!P39)&gt;0,('Terminación Recursos'!N39)/('Terminación Recursos'!N39+'Terminación Recursos'!P39),"-")</f>
        <v>-</v>
      </c>
    </row>
    <row r="39" spans="2:8" ht="20.100000000000001" customHeight="1" thickBot="1" x14ac:dyDescent="0.25">
      <c r="B39" s="2" t="s">
        <v>84</v>
      </c>
      <c r="C39" s="10">
        <f>+IF(('Terminación Recursos'!C40+'Terminación Recursos'!E40)&gt;0,('Terminación Recursos'!C40)/('Terminación Recursos'!C40+'Terminación Recursos'!E40),"-")</f>
        <v>0.25</v>
      </c>
      <c r="D39" s="10">
        <f>+IF(('Terminación Recursos'!D40+'Terminación Recursos'!F40)&gt;0,('Terminación Recursos'!D40)/('Terminación Recursos'!D40+'Terminación Recursos'!F40),"-")</f>
        <v>0</v>
      </c>
      <c r="E39" s="10" t="str">
        <f>+IF(('Terminación Recursos'!H40+'Terminación Recursos'!J40)&gt;0,('Terminación Recursos'!H40)/('Terminación Recursos'!H40+'Terminación Recursos'!J40),"-")</f>
        <v>-</v>
      </c>
      <c r="F39" s="10" t="str">
        <f>+IF(('Terminación Recursos'!I40+'Terminación Recursos'!K40)&gt;0,('Terminación Recursos'!I40)/('Terminación Recursos'!I40+'Terminación Recursos'!K40),"-")</f>
        <v>-</v>
      </c>
      <c r="G39" s="10" t="str">
        <f>+IF(('Terminación Recursos'!M40+'Terminación Recursos'!O40)&gt;0,('Terminación Recursos'!M40)/('Terminación Recursos'!M40+'Terminación Recursos'!O40),"-")</f>
        <v>-</v>
      </c>
      <c r="H39" s="10" t="str">
        <f>+IF(('Terminación Recursos'!N40+'Terminación Recursos'!P40)&gt;0,('Terminación Recursos'!N40)/('Terminación Recursos'!N40+'Terminación Recursos'!P40),"-")</f>
        <v>-</v>
      </c>
    </row>
    <row r="40" spans="2:8" ht="20.100000000000001" customHeight="1" thickBot="1" x14ac:dyDescent="0.25">
      <c r="B40" s="2" t="s">
        <v>85</v>
      </c>
      <c r="C40" s="10">
        <f>+IF(('Terminación Recursos'!C41+'Terminación Recursos'!E41)&gt;0,('Terminación Recursos'!C41)/('Terminación Recursos'!C41+'Terminación Recursos'!E41),"-")</f>
        <v>0.5</v>
      </c>
      <c r="D40" s="10">
        <f>+IF(('Terminación Recursos'!D41+'Terminación Recursos'!F41)&gt;0,('Terminación Recursos'!D41)/('Terminación Recursos'!D41+'Terminación Recursos'!F41),"-")</f>
        <v>0</v>
      </c>
      <c r="E40" s="10" t="str">
        <f>+IF(('Terminación Recursos'!H41+'Terminación Recursos'!J41)&gt;0,('Terminación Recursos'!H41)/('Terminación Recursos'!H41+'Terminación Recursos'!J41),"-")</f>
        <v>-</v>
      </c>
      <c r="F40" s="10" t="str">
        <f>+IF(('Terminación Recursos'!I41+'Terminación Recursos'!K41)&gt;0,('Terminación Recursos'!I41)/('Terminación Recursos'!I41+'Terminación Recursos'!K41),"-")</f>
        <v>-</v>
      </c>
      <c r="G40" s="10">
        <f>+IF(('Terminación Recursos'!M41+'Terminación Recursos'!O41)&gt;0,('Terminación Recursos'!M41)/('Terminación Recursos'!M41+'Terminación Recursos'!O41),"-")</f>
        <v>0.5</v>
      </c>
      <c r="H40" s="10">
        <f>+IF(('Terminación Recursos'!N41+'Terminación Recursos'!P41)&gt;0,('Terminación Recursos'!N41)/('Terminación Recursos'!N41+'Terminación Recursos'!P41),"-")</f>
        <v>0</v>
      </c>
    </row>
    <row r="41" spans="2:8" ht="20.100000000000001" customHeight="1" thickBot="1" x14ac:dyDescent="0.25">
      <c r="B41" s="2" t="s">
        <v>86</v>
      </c>
      <c r="C41" s="10">
        <f>+IF(('Terminación Recursos'!C42+'Terminación Recursos'!E42)&gt;0,('Terminación Recursos'!C42)/('Terminación Recursos'!C42+'Terminación Recursos'!E42),"-")</f>
        <v>0.2608695652173913</v>
      </c>
      <c r="D41" s="10">
        <f>+IF(('Terminación Recursos'!D42+'Terminación Recursos'!F42)&gt;0,('Terminación Recursos'!D42)/('Terminación Recursos'!D42+'Terminación Recursos'!F42),"-")</f>
        <v>0.31496062992125984</v>
      </c>
      <c r="E41" s="10" t="str">
        <f>+IF(('Terminación Recursos'!H42+'Terminación Recursos'!J42)&gt;0,('Terminación Recursos'!H42)/('Terminación Recursos'!H42+'Terminación Recursos'!J42),"-")</f>
        <v>-</v>
      </c>
      <c r="F41" s="10" t="str">
        <f>+IF(('Terminación Recursos'!I42+'Terminación Recursos'!K42)&gt;0,('Terminación Recursos'!I42)/('Terminación Recursos'!I42+'Terminación Recursos'!K42),"-")</f>
        <v>-</v>
      </c>
      <c r="G41" s="10">
        <f>+IF(('Terminación Recursos'!M42+'Terminación Recursos'!O42)&gt;0,('Terminación Recursos'!M42)/('Terminación Recursos'!M42+'Terminación Recursos'!O42),"-")</f>
        <v>0.16666666666666666</v>
      </c>
      <c r="H41" s="10">
        <f>+IF(('Terminación Recursos'!N42+'Terminación Recursos'!P42)&gt;0,('Terminación Recursos'!N42)/('Terminación Recursos'!N42+'Terminación Recursos'!P42),"-")</f>
        <v>0.1</v>
      </c>
    </row>
    <row r="42" spans="2:8" ht="20.100000000000001" customHeight="1" thickBot="1" x14ac:dyDescent="0.25">
      <c r="B42" s="2" t="s">
        <v>87</v>
      </c>
      <c r="C42" s="10">
        <f>+IF(('Terminación Recursos'!C43+'Terminación Recursos'!E43)&gt;0,('Terminación Recursos'!C43)/('Terminación Recursos'!C43+'Terminación Recursos'!E43),"-")</f>
        <v>0.22727272727272727</v>
      </c>
      <c r="D42" s="10">
        <f>+IF(('Terminación Recursos'!D43+'Terminación Recursos'!F43)&gt;0,('Terminación Recursos'!D43)/('Terminación Recursos'!D43+'Terminación Recursos'!F43),"-")</f>
        <v>0.72222222222222221</v>
      </c>
      <c r="E42" s="10" t="str">
        <f>+IF(('Terminación Recursos'!H43+'Terminación Recursos'!J43)&gt;0,('Terminación Recursos'!H43)/('Terminación Recursos'!H43+'Terminación Recursos'!J43),"-")</f>
        <v>-</v>
      </c>
      <c r="F42" s="10" t="str">
        <f>+IF(('Terminación Recursos'!I43+'Terminación Recursos'!K43)&gt;0,('Terminación Recursos'!I43)/('Terminación Recursos'!I43+'Terminación Recursos'!K43),"-")</f>
        <v>-</v>
      </c>
      <c r="G42" s="10" t="str">
        <f>+IF(('Terminación Recursos'!M43+'Terminación Recursos'!O43)&gt;0,('Terminación Recursos'!M43)/('Terminación Recursos'!M43+'Terminación Recursos'!O43),"-")</f>
        <v>-</v>
      </c>
      <c r="H42" s="10" t="str">
        <f>+IF(('Terminación Recursos'!N43+'Terminación Recursos'!P43)&gt;0,('Terminación Recursos'!N43)/('Terminación Recursos'!N43+'Terminación Recursos'!P43),"-")</f>
        <v>-</v>
      </c>
    </row>
    <row r="43" spans="2:8" ht="20.100000000000001" customHeight="1" thickBot="1" x14ac:dyDescent="0.25">
      <c r="B43" s="2" t="s">
        <v>88</v>
      </c>
      <c r="C43" s="10">
        <f>+IF(('Terminación Recursos'!C44+'Terminación Recursos'!E44)&gt;0,('Terminación Recursos'!C44)/('Terminación Recursos'!C44+'Terminación Recursos'!E44),"-")</f>
        <v>0</v>
      </c>
      <c r="D43" s="10" t="str">
        <f>+IF(('Terminación Recursos'!D44+'Terminación Recursos'!F44)&gt;0,('Terminación Recursos'!D44)/('Terminación Recursos'!D44+'Terminación Recursos'!F44),"-")</f>
        <v>-</v>
      </c>
      <c r="E43" s="10" t="str">
        <f>+IF(('Terminación Recursos'!H44+'Terminación Recursos'!J44)&gt;0,('Terminación Recursos'!H44)/('Terminación Recursos'!H44+'Terminación Recursos'!J44),"-")</f>
        <v>-</v>
      </c>
      <c r="F43" s="10" t="str">
        <f>+IF(('Terminación Recursos'!I44+'Terminación Recursos'!K44)&gt;0,('Terminación Recursos'!I44)/('Terminación Recursos'!I44+'Terminación Recursos'!K44),"-")</f>
        <v>-</v>
      </c>
      <c r="G43" s="10">
        <f>+IF(('Terminación Recursos'!M44+'Terminación Recursos'!O44)&gt;0,('Terminación Recursos'!M44)/('Terminación Recursos'!M44+'Terminación Recursos'!O44),"-")</f>
        <v>0</v>
      </c>
      <c r="H43" s="10" t="str">
        <f>+IF(('Terminación Recursos'!N44+'Terminación Recursos'!P44)&gt;0,('Terminación Recursos'!N44)/('Terminación Recursos'!N44+'Terminación Recursos'!P44),"-")</f>
        <v>-</v>
      </c>
    </row>
    <row r="44" spans="2:8" ht="20.100000000000001" customHeight="1" thickBot="1" x14ac:dyDescent="0.25">
      <c r="B44" s="2" t="s">
        <v>89</v>
      </c>
      <c r="C44" s="10">
        <f>+IF(('Terminación Recursos'!C45+'Terminación Recursos'!E45)&gt;0,('Terminación Recursos'!C45)/('Terminación Recursos'!C45+'Terminación Recursos'!E45),"-")</f>
        <v>0.22222222222222221</v>
      </c>
      <c r="D44" s="10">
        <f>+IF(('Terminación Recursos'!D45+'Terminación Recursos'!F45)&gt;0,('Terminación Recursos'!D45)/('Terminación Recursos'!D45+'Terminación Recursos'!F45),"-")</f>
        <v>0</v>
      </c>
      <c r="E44" s="10" t="str">
        <f>+IF(('Terminación Recursos'!H45+'Terminación Recursos'!J45)&gt;0,('Terminación Recursos'!H45)/('Terminación Recursos'!H45+'Terminación Recursos'!J45),"-")</f>
        <v>-</v>
      </c>
      <c r="F44" s="10" t="str">
        <f>+IF(('Terminación Recursos'!I45+'Terminación Recursos'!K45)&gt;0,('Terminación Recursos'!I45)/('Terminación Recursos'!I45+'Terminación Recursos'!K45),"-")</f>
        <v>-</v>
      </c>
      <c r="G44" s="10">
        <f>+IF(('Terminación Recursos'!M45+'Terminación Recursos'!O45)&gt;0,('Terminación Recursos'!M45)/('Terminación Recursos'!M45+'Terminación Recursos'!O45),"-")</f>
        <v>0</v>
      </c>
      <c r="H44" s="10" t="str">
        <f>+IF(('Terminación Recursos'!N45+'Terminación Recursos'!P45)&gt;0,('Terminación Recursos'!N45)/('Terminación Recursos'!N45+'Terminación Recursos'!P45),"-")</f>
        <v>-</v>
      </c>
    </row>
    <row r="45" spans="2:8" ht="20.100000000000001" customHeight="1" thickBot="1" x14ac:dyDescent="0.25">
      <c r="B45" s="2" t="s">
        <v>90</v>
      </c>
      <c r="C45" s="10">
        <f>+IF(('Terminación Recursos'!C46+'Terminación Recursos'!E46)&gt;0,('Terminación Recursos'!C46)/('Terminación Recursos'!C46+'Terminación Recursos'!E46),"-")</f>
        <v>0</v>
      </c>
      <c r="D45" s="10">
        <f>+IF(('Terminación Recursos'!D46+'Terminación Recursos'!F46)&gt;0,('Terminación Recursos'!D46)/('Terminación Recursos'!D46+'Terminación Recursos'!F46),"-")</f>
        <v>0.76470588235294112</v>
      </c>
      <c r="E45" s="10" t="str">
        <f>+IF(('Terminación Recursos'!H46+'Terminación Recursos'!J46)&gt;0,('Terminación Recursos'!H46)/('Terminación Recursos'!H46+'Terminación Recursos'!J46),"-")</f>
        <v>-</v>
      </c>
      <c r="F45" s="10" t="str">
        <f>+IF(('Terminación Recursos'!I46+'Terminación Recursos'!K46)&gt;0,('Terminación Recursos'!I46)/('Terminación Recursos'!I46+'Terminación Recursos'!K46),"-")</f>
        <v>-</v>
      </c>
      <c r="G45" s="10">
        <f>+IF(('Terminación Recursos'!M46+'Terminación Recursos'!O46)&gt;0,('Terminación Recursos'!M46)/('Terminación Recursos'!M46+'Terminación Recursos'!O46),"-")</f>
        <v>0</v>
      </c>
      <c r="H45" s="10" t="str">
        <f>+IF(('Terminación Recursos'!N46+'Terminación Recursos'!P46)&gt;0,('Terminación Recursos'!N46)/('Terminación Recursos'!N46+'Terminación Recursos'!P46),"-")</f>
        <v>-</v>
      </c>
    </row>
    <row r="46" spans="2:8" ht="20.100000000000001" customHeight="1" thickBot="1" x14ac:dyDescent="0.25">
      <c r="B46" s="2" t="s">
        <v>91</v>
      </c>
      <c r="C46" s="10">
        <f>+IF(('Terminación Recursos'!C47+'Terminación Recursos'!E47)&gt;0,('Terminación Recursos'!C47)/('Terminación Recursos'!C47+'Terminación Recursos'!E47),"-")</f>
        <v>0.2</v>
      </c>
      <c r="D46" s="10" t="str">
        <f>+IF(('Terminación Recursos'!D47+'Terminación Recursos'!F47)&gt;0,('Terminación Recursos'!D47)/('Terminación Recursos'!D47+'Terminación Recursos'!F47),"-")</f>
        <v>-</v>
      </c>
      <c r="E46" s="10" t="str">
        <f>+IF(('Terminación Recursos'!H47+'Terminación Recursos'!J47)&gt;0,('Terminación Recursos'!H47)/('Terminación Recursos'!H47+'Terminación Recursos'!J47),"-")</f>
        <v>-</v>
      </c>
      <c r="F46" s="10" t="str">
        <f>+IF(('Terminación Recursos'!I47+'Terminación Recursos'!K47)&gt;0,('Terminación Recursos'!I47)/('Terminación Recursos'!I47+'Terminación Recursos'!K47),"-")</f>
        <v>-</v>
      </c>
      <c r="G46" s="10">
        <f>+IF(('Terminación Recursos'!M47+'Terminación Recursos'!O47)&gt;0,('Terminación Recursos'!M47)/('Terminación Recursos'!M47+'Terminación Recursos'!O47),"-")</f>
        <v>0.5</v>
      </c>
      <c r="H46" s="10" t="str">
        <f>+IF(('Terminación Recursos'!N47+'Terminación Recursos'!P47)&gt;0,('Terminación Recursos'!N47)/('Terminación Recursos'!N47+'Terminación Recursos'!P47),"-")</f>
        <v>-</v>
      </c>
    </row>
    <row r="47" spans="2:8" ht="20.100000000000001" customHeight="1" thickBot="1" x14ac:dyDescent="0.25">
      <c r="B47" s="2" t="s">
        <v>92</v>
      </c>
      <c r="C47" s="10">
        <f>+IF(('Terminación Recursos'!C48+'Terminación Recursos'!E48)&gt;0,('Terminación Recursos'!C48)/('Terminación Recursos'!C48+'Terminación Recursos'!E48),"-")</f>
        <v>0.16071428571428573</v>
      </c>
      <c r="D47" s="10">
        <f>+IF(('Terminación Recursos'!D48+'Terminación Recursos'!F48)&gt;0,('Terminación Recursos'!D48)/('Terminación Recursos'!D48+'Terminación Recursos'!F48),"-")</f>
        <v>9.5238095238095233E-2</v>
      </c>
      <c r="E47" s="10" t="str">
        <f>+IF(('Terminación Recursos'!H48+'Terminación Recursos'!J48)&gt;0,('Terminación Recursos'!H48)/('Terminación Recursos'!H48+'Terminación Recursos'!J48),"-")</f>
        <v>-</v>
      </c>
      <c r="F47" s="10" t="str">
        <f>+IF(('Terminación Recursos'!I48+'Terminación Recursos'!K48)&gt;0,('Terminación Recursos'!I48)/('Terminación Recursos'!I48+'Terminación Recursos'!K48),"-")</f>
        <v>-</v>
      </c>
      <c r="G47" s="10">
        <f>+IF(('Terminación Recursos'!M48+'Terminación Recursos'!O48)&gt;0,('Terminación Recursos'!M48)/('Terminación Recursos'!M48+'Terminación Recursos'!O48),"-")</f>
        <v>5.8823529411764705E-2</v>
      </c>
      <c r="H47" s="10">
        <f>+IF(('Terminación Recursos'!N48+'Terminación Recursos'!P48)&gt;0,('Terminación Recursos'!N48)/('Terminación Recursos'!N48+'Terminación Recursos'!P48),"-")</f>
        <v>4.1666666666666664E-2</v>
      </c>
    </row>
    <row r="48" spans="2:8" ht="20.100000000000001" customHeight="1" thickBot="1" x14ac:dyDescent="0.25">
      <c r="B48" s="2" t="s">
        <v>93</v>
      </c>
      <c r="C48" s="10">
        <f>+IF(('Terminación Recursos'!C49+'Terminación Recursos'!E49)&gt;0,('Terminación Recursos'!C49)/('Terminación Recursos'!C49+'Terminación Recursos'!E49),"-")</f>
        <v>0.16666666666666666</v>
      </c>
      <c r="D48" s="10">
        <f>+IF(('Terminación Recursos'!D49+'Terminación Recursos'!F49)&gt;0,('Terminación Recursos'!D49)/('Terminación Recursos'!D49+'Terminación Recursos'!F49),"-")</f>
        <v>0.16666666666666666</v>
      </c>
      <c r="E48" s="10" t="str">
        <f>+IF(('Terminación Recursos'!H49+'Terminación Recursos'!J49)&gt;0,('Terminación Recursos'!H49)/('Terminación Recursos'!H49+'Terminación Recursos'!J49),"-")</f>
        <v>-</v>
      </c>
      <c r="F48" s="10" t="str">
        <f>+IF(('Terminación Recursos'!I49+'Terminación Recursos'!K49)&gt;0,('Terminación Recursos'!I49)/('Terminación Recursos'!I49+'Terminación Recursos'!K49),"-")</f>
        <v>-</v>
      </c>
      <c r="G48" s="10">
        <f>+IF(('Terminación Recursos'!M49+'Terminación Recursos'!O49)&gt;0,('Terminación Recursos'!M49)/('Terminación Recursos'!M49+'Terminación Recursos'!O49),"-")</f>
        <v>0</v>
      </c>
      <c r="H48" s="10">
        <f>+IF(('Terminación Recursos'!N49+'Terminación Recursos'!P49)&gt;0,('Terminación Recursos'!N49)/('Terminación Recursos'!N49+'Terminación Recursos'!P49),"-")</f>
        <v>0</v>
      </c>
    </row>
    <row r="49" spans="2:8" ht="20.100000000000001" customHeight="1" thickBot="1" x14ac:dyDescent="0.25">
      <c r="B49" s="2" t="s">
        <v>94</v>
      </c>
      <c r="C49" s="10">
        <f>+IF(('Terminación Recursos'!C50+'Terminación Recursos'!E50)&gt;0,('Terminación Recursos'!C50)/('Terminación Recursos'!C50+'Terminación Recursos'!E50),"-")</f>
        <v>0</v>
      </c>
      <c r="D49" s="10">
        <f>+IF(('Terminación Recursos'!D50+'Terminación Recursos'!F50)&gt;0,('Terminación Recursos'!D50)/('Terminación Recursos'!D50+'Terminación Recursos'!F50),"-")</f>
        <v>0</v>
      </c>
      <c r="E49" s="10" t="str">
        <f>+IF(('Terminación Recursos'!H50+'Terminación Recursos'!J50)&gt;0,('Terminación Recursos'!H50)/('Terminación Recursos'!H50+'Terminación Recursos'!J50),"-")</f>
        <v>-</v>
      </c>
      <c r="F49" s="10" t="str">
        <f>+IF(('Terminación Recursos'!I50+'Terminación Recursos'!K50)&gt;0,('Terminación Recursos'!I50)/('Terminación Recursos'!I50+'Terminación Recursos'!K50),"-")</f>
        <v>-</v>
      </c>
      <c r="G49" s="10">
        <f>+IF(('Terminación Recursos'!M50+'Terminación Recursos'!O50)&gt;0,('Terminación Recursos'!M50)/('Terminación Recursos'!M50+'Terminación Recursos'!O50),"-")</f>
        <v>0</v>
      </c>
      <c r="H49" s="10">
        <f>+IF(('Terminación Recursos'!N50+'Terminación Recursos'!P50)&gt;0,('Terminación Recursos'!N50)/('Terminación Recursos'!N50+'Terminación Recursos'!P50),"-")</f>
        <v>0</v>
      </c>
    </row>
    <row r="50" spans="2:8" ht="20.100000000000001" customHeight="1" thickBot="1" x14ac:dyDescent="0.25">
      <c r="B50" s="2" t="s">
        <v>95</v>
      </c>
      <c r="C50" s="10">
        <f>+IF(('Terminación Recursos'!C51+'Terminación Recursos'!E51)&gt;0,('Terminación Recursos'!C51)/('Terminación Recursos'!C51+'Terminación Recursos'!E51),"-")</f>
        <v>0.125</v>
      </c>
      <c r="D50" s="10">
        <f>+IF(('Terminación Recursos'!D51+'Terminación Recursos'!F51)&gt;0,('Terminación Recursos'!D51)/('Terminación Recursos'!D51+'Terminación Recursos'!F51),"-")</f>
        <v>0</v>
      </c>
      <c r="E50" s="10" t="str">
        <f>+IF(('Terminación Recursos'!H51+'Terminación Recursos'!J51)&gt;0,('Terminación Recursos'!H51)/('Terminación Recursos'!H51+'Terminación Recursos'!J51),"-")</f>
        <v>-</v>
      </c>
      <c r="F50" s="10" t="str">
        <f>+IF(('Terminación Recursos'!I51+'Terminación Recursos'!K51)&gt;0,('Terminación Recursos'!I51)/('Terminación Recursos'!I51+'Terminación Recursos'!K51),"-")</f>
        <v>-</v>
      </c>
      <c r="G50" s="10">
        <f>+IF(('Terminación Recursos'!M51+'Terminación Recursos'!O51)&gt;0,('Terminación Recursos'!M51)/('Terminación Recursos'!M51+'Terminación Recursos'!O51),"-")</f>
        <v>0.4</v>
      </c>
      <c r="H50" s="10" t="str">
        <f>+IF(('Terminación Recursos'!N51+'Terminación Recursos'!P51)&gt;0,('Terminación Recursos'!N51)/('Terminación Recursos'!N51+'Terminación Recursos'!P51),"-")</f>
        <v>-</v>
      </c>
    </row>
    <row r="51" spans="2:8" ht="20.100000000000001" customHeight="1" thickBot="1" x14ac:dyDescent="0.25">
      <c r="B51" s="2" t="s">
        <v>96</v>
      </c>
      <c r="C51" s="10">
        <f>+IF(('Terminación Recursos'!C52+'Terminación Recursos'!E52)&gt;0,('Terminación Recursos'!C52)/('Terminación Recursos'!C52+'Terminación Recursos'!E52),"-")</f>
        <v>0</v>
      </c>
      <c r="D51" s="10">
        <f>+IF(('Terminación Recursos'!D52+'Terminación Recursos'!F52)&gt;0,('Terminación Recursos'!D52)/('Terminación Recursos'!D52+'Terminación Recursos'!F52),"-")</f>
        <v>1</v>
      </c>
      <c r="E51" s="10" t="str">
        <f>+IF(('Terminación Recursos'!H52+'Terminación Recursos'!J52)&gt;0,('Terminación Recursos'!H52)/('Terminación Recursos'!H52+'Terminación Recursos'!J52),"-")</f>
        <v>-</v>
      </c>
      <c r="F51" s="10" t="str">
        <f>+IF(('Terminación Recursos'!I52+'Terminación Recursos'!K52)&gt;0,('Terminación Recursos'!I52)/('Terminación Recursos'!I52+'Terminación Recursos'!K52),"-")</f>
        <v>-</v>
      </c>
      <c r="G51" s="10" t="str">
        <f>+IF(('Terminación Recursos'!M52+'Terminación Recursos'!O52)&gt;0,('Terminación Recursos'!M52)/('Terminación Recursos'!M52+'Terminación Recursos'!O52),"-")</f>
        <v>-</v>
      </c>
      <c r="H51" s="10" t="str">
        <f>+IF(('Terminación Recursos'!N52+'Terminación Recursos'!P52)&gt;0,('Terminación Recursos'!N52)/('Terminación Recursos'!N52+'Terminación Recursos'!P52),"-")</f>
        <v>-</v>
      </c>
    </row>
    <row r="52" spans="2:8" ht="20.100000000000001" customHeight="1" thickBot="1" x14ac:dyDescent="0.25">
      <c r="B52" s="2" t="s">
        <v>97</v>
      </c>
      <c r="C52" s="10">
        <f>+IF(('Terminación Recursos'!C53+'Terminación Recursos'!E53)&gt;0,('Terminación Recursos'!C53)/('Terminación Recursos'!C53+'Terminación Recursos'!E53),"-")</f>
        <v>0.1</v>
      </c>
      <c r="D52" s="10">
        <f>+IF(('Terminación Recursos'!D53+'Terminación Recursos'!F53)&gt;0,('Terminación Recursos'!D53)/('Terminación Recursos'!D53+'Terminación Recursos'!F53),"-")</f>
        <v>0</v>
      </c>
      <c r="E52" s="10" t="str">
        <f>+IF(('Terminación Recursos'!H53+'Terminación Recursos'!J53)&gt;0,('Terminación Recursos'!H53)/('Terminación Recursos'!H53+'Terminación Recursos'!J53),"-")</f>
        <v>-</v>
      </c>
      <c r="F52" s="10" t="str">
        <f>+IF(('Terminación Recursos'!I53+'Terminación Recursos'!K53)&gt;0,('Terminación Recursos'!I53)/('Terminación Recursos'!I53+'Terminación Recursos'!K53),"-")</f>
        <v>-</v>
      </c>
      <c r="G52" s="10">
        <f>+IF(('Terminación Recursos'!M53+'Terminación Recursos'!O53)&gt;0,('Terminación Recursos'!M53)/('Terminación Recursos'!M53+'Terminación Recursos'!O53),"-")</f>
        <v>1</v>
      </c>
      <c r="H52" s="10">
        <f>+IF(('Terminación Recursos'!N53+'Terminación Recursos'!P53)&gt;0,('Terminación Recursos'!N53)/('Terminación Recursos'!N53+'Terminación Recursos'!P53),"-")</f>
        <v>0</v>
      </c>
    </row>
    <row r="53" spans="2:8" ht="20.100000000000001" customHeight="1" thickBot="1" x14ac:dyDescent="0.25">
      <c r="B53" s="2" t="s">
        <v>98</v>
      </c>
      <c r="C53" s="10">
        <f>+IF(('Terminación Recursos'!C54+'Terminación Recursos'!E54)&gt;0,('Terminación Recursos'!C54)/('Terminación Recursos'!C54+'Terminación Recursos'!E54),"-")</f>
        <v>0.22580645161290322</v>
      </c>
      <c r="D53" s="10">
        <f>+IF(('Terminación Recursos'!D54+'Terminación Recursos'!F54)&gt;0,('Terminación Recursos'!D54)/('Terminación Recursos'!D54+'Terminación Recursos'!F54),"-")</f>
        <v>0</v>
      </c>
      <c r="E53" s="10" t="str">
        <f>+IF(('Terminación Recursos'!H54+'Terminación Recursos'!J54)&gt;0,('Terminación Recursos'!H54)/('Terminación Recursos'!H54+'Terminación Recursos'!J54),"-")</f>
        <v>-</v>
      </c>
      <c r="F53" s="10" t="str">
        <f>+IF(('Terminación Recursos'!I54+'Terminación Recursos'!K54)&gt;0,('Terminación Recursos'!I54)/('Terminación Recursos'!I54+'Terminación Recursos'!K54),"-")</f>
        <v>-</v>
      </c>
      <c r="G53" s="10">
        <f>+IF(('Terminación Recursos'!M54+'Terminación Recursos'!O54)&gt;0,('Terminación Recursos'!M54)/('Terminación Recursos'!M54+'Terminación Recursos'!O54),"-")</f>
        <v>0.5</v>
      </c>
      <c r="H53" s="10">
        <f>+IF(('Terminación Recursos'!N54+'Terminación Recursos'!P54)&gt;0,('Terminación Recursos'!N54)/('Terminación Recursos'!N54+'Terminación Recursos'!P54),"-")</f>
        <v>0</v>
      </c>
    </row>
    <row r="54" spans="2:8" ht="20.100000000000001" customHeight="1" thickBot="1" x14ac:dyDescent="0.25">
      <c r="B54" s="2" t="s">
        <v>11</v>
      </c>
      <c r="C54" s="10">
        <f>+IF(('Terminación Recursos'!C55+'Terminación Recursos'!E55)&gt;0,('Terminación Recursos'!C55)/('Terminación Recursos'!C55+'Terminación Recursos'!E55),"-")</f>
        <v>0.14603174603174604</v>
      </c>
      <c r="D54" s="10">
        <f>+IF(('Terminación Recursos'!D55+'Terminación Recursos'!F55)&gt;0,('Terminación Recursos'!D55)/('Terminación Recursos'!D55+'Terminación Recursos'!F55),"-")</f>
        <v>0.16964285714285715</v>
      </c>
      <c r="E54" s="10" t="str">
        <f>+IF(('Terminación Recursos'!H55+'Terminación Recursos'!J55)&gt;0,('Terminación Recursos'!H55)/('Terminación Recursos'!H55+'Terminación Recursos'!J55),"-")</f>
        <v>-</v>
      </c>
      <c r="F54" s="10" t="str">
        <f>+IF(('Terminación Recursos'!I55+'Terminación Recursos'!K55)&gt;0,('Terminación Recursos'!I55)/('Terminación Recursos'!I55+'Terminación Recursos'!K55),"-")</f>
        <v>-</v>
      </c>
      <c r="G54" s="10">
        <f>+IF(('Terminación Recursos'!M55+'Terminación Recursos'!O55)&gt;0,('Terminación Recursos'!M55)/('Terminación Recursos'!M55+'Terminación Recursos'!O55),"-")</f>
        <v>0.22727272727272727</v>
      </c>
      <c r="H54" s="10">
        <f>+IF(('Terminación Recursos'!N55+'Terminación Recursos'!P55)&gt;0,('Terminación Recursos'!N55)/('Terminación Recursos'!N55+'Terminación Recursos'!P55),"-")</f>
        <v>0.22727272727272727</v>
      </c>
    </row>
    <row r="55" spans="2:8" ht="20.100000000000001" customHeight="1" thickBot="1" x14ac:dyDescent="0.25">
      <c r="B55" s="2" t="s">
        <v>12</v>
      </c>
      <c r="C55" s="10">
        <f>+IF(('Terminación Recursos'!C56+'Terminación Recursos'!E56)&gt;0,('Terminación Recursos'!C56)/('Terminación Recursos'!C56+'Terminación Recursos'!E56),"-")</f>
        <v>0.11538461538461539</v>
      </c>
      <c r="D55" s="10">
        <f>+IF(('Terminación Recursos'!D56+'Terminación Recursos'!F56)&gt;0,('Terminación Recursos'!D56)/('Terminación Recursos'!D56+'Terminación Recursos'!F56),"-")</f>
        <v>0.1111111111111111</v>
      </c>
      <c r="E55" s="10" t="str">
        <f>+IF(('Terminación Recursos'!H56+'Terminación Recursos'!J56)&gt;0,('Terminación Recursos'!H56)/('Terminación Recursos'!H56+'Terminación Recursos'!J56),"-")</f>
        <v>-</v>
      </c>
      <c r="F55" s="10" t="str">
        <f>+IF(('Terminación Recursos'!I56+'Terminación Recursos'!K56)&gt;0,('Terminación Recursos'!I56)/('Terminación Recursos'!I56+'Terminación Recursos'!K56),"-")</f>
        <v>-</v>
      </c>
      <c r="G55" s="10">
        <f>+IF(('Terminación Recursos'!M56+'Terminación Recursos'!O56)&gt;0,('Terminación Recursos'!M56)/('Terminación Recursos'!M56+'Terminación Recursos'!O56),"-")</f>
        <v>0</v>
      </c>
      <c r="H55" s="10" t="str">
        <f>+IF(('Terminación Recursos'!N56+'Terminación Recursos'!P56)&gt;0,('Terminación Recursos'!N56)/('Terminación Recursos'!N56+'Terminación Recursos'!P56),"-")</f>
        <v>-</v>
      </c>
    </row>
    <row r="56" spans="2:8" ht="20.100000000000001" customHeight="1" thickBot="1" x14ac:dyDescent="0.25">
      <c r="B56" s="2" t="s">
        <v>13</v>
      </c>
      <c r="C56" s="10">
        <f>+IF(('Terminación Recursos'!C57+'Terminación Recursos'!E57)&gt;0,('Terminación Recursos'!C57)/('Terminación Recursos'!C57+'Terminación Recursos'!E57),"-")</f>
        <v>1</v>
      </c>
      <c r="D56" s="10">
        <f>+IF(('Terminación Recursos'!D57+'Terminación Recursos'!F57)&gt;0,('Terminación Recursos'!D57)/('Terminación Recursos'!D57+'Terminación Recursos'!F57),"-")</f>
        <v>0</v>
      </c>
      <c r="E56" s="10" t="str">
        <f>+IF(('Terminación Recursos'!H57+'Terminación Recursos'!J57)&gt;0,('Terminación Recursos'!H57)/('Terminación Recursos'!H57+'Terminación Recursos'!J57),"-")</f>
        <v>-</v>
      </c>
      <c r="F56" s="10" t="str">
        <f>+IF(('Terminación Recursos'!I57+'Terminación Recursos'!K57)&gt;0,('Terminación Recursos'!I57)/('Terminación Recursos'!I57+'Terminación Recursos'!K57),"-")</f>
        <v>-</v>
      </c>
      <c r="G56" s="10" t="str">
        <f>+IF(('Terminación Recursos'!M57+'Terminación Recursos'!O57)&gt;0,('Terminación Recursos'!M57)/('Terminación Recursos'!M57+'Terminación Recursos'!O57),"-")</f>
        <v>-</v>
      </c>
      <c r="H56" s="10">
        <f>+IF(('Terminación Recursos'!N57+'Terminación Recursos'!P57)&gt;0,('Terminación Recursos'!N57)/('Terminación Recursos'!N57+'Terminación Recursos'!P57),"-")</f>
        <v>0</v>
      </c>
    </row>
    <row r="57" spans="2:8" ht="20.100000000000001" customHeight="1" thickBot="1" x14ac:dyDescent="0.25">
      <c r="B57" s="2" t="s">
        <v>99</v>
      </c>
      <c r="C57" s="10">
        <f>+IF(('Terminación Recursos'!C58+'Terminación Recursos'!E58)&gt;0,('Terminación Recursos'!C58)/('Terminación Recursos'!C58+'Terminación Recursos'!E58),"-")</f>
        <v>0</v>
      </c>
      <c r="D57" s="10" t="str">
        <f>+IF(('Terminación Recursos'!D58+'Terminación Recursos'!F58)&gt;0,('Terminación Recursos'!D58)/('Terminación Recursos'!D58+'Terminación Recursos'!F58),"-")</f>
        <v>-</v>
      </c>
      <c r="E57" s="10" t="str">
        <f>+IF(('Terminación Recursos'!H58+'Terminación Recursos'!J58)&gt;0,('Terminación Recursos'!H58)/('Terminación Recursos'!H58+'Terminación Recursos'!J58),"-")</f>
        <v>-</v>
      </c>
      <c r="F57" s="10" t="str">
        <f>+IF(('Terminación Recursos'!I58+'Terminación Recursos'!K58)&gt;0,('Terminación Recursos'!I58)/('Terminación Recursos'!I58+'Terminación Recursos'!K58),"-")</f>
        <v>-</v>
      </c>
      <c r="G57" s="10">
        <f>+IF(('Terminación Recursos'!M58+'Terminación Recursos'!O58)&gt;0,('Terminación Recursos'!M58)/('Terminación Recursos'!M58+'Terminación Recursos'!O58),"-")</f>
        <v>0</v>
      </c>
      <c r="H57" s="10" t="str">
        <f>+IF(('Terminación Recursos'!N58+'Terminación Recursos'!P58)&gt;0,('Terminación Recursos'!N58)/('Terminación Recursos'!N58+'Terminación Recursos'!P58),"-")</f>
        <v>-</v>
      </c>
    </row>
    <row r="58" spans="2:8" ht="20.100000000000001" customHeight="1" thickBot="1" x14ac:dyDescent="0.25">
      <c r="B58" s="2" t="s">
        <v>105</v>
      </c>
      <c r="C58" s="10">
        <f>+IF(('Terminación Recursos'!C59+'Terminación Recursos'!E59)&gt;0,('Terminación Recursos'!C59)/('Terminación Recursos'!C59+'Terminación Recursos'!E59),"-")</f>
        <v>0</v>
      </c>
      <c r="D58" s="10">
        <f>+IF(('Terminación Recursos'!D59+'Terminación Recursos'!F59)&gt;0,('Terminación Recursos'!D59)/('Terminación Recursos'!D59+'Terminación Recursos'!F59),"-")</f>
        <v>1</v>
      </c>
      <c r="E58" s="10" t="str">
        <f>+IF(('Terminación Recursos'!H59+'Terminación Recursos'!J59)&gt;0,('Terminación Recursos'!H59)/('Terminación Recursos'!H59+'Terminación Recursos'!J59),"-")</f>
        <v>-</v>
      </c>
      <c r="F58" s="10" t="str">
        <f>+IF(('Terminación Recursos'!I59+'Terminación Recursos'!K59)&gt;0,('Terminación Recursos'!I59)/('Terminación Recursos'!I59+'Terminación Recursos'!K59),"-")</f>
        <v>-</v>
      </c>
      <c r="G58" s="10" t="str">
        <f>+IF(('Terminación Recursos'!M59+'Terminación Recursos'!O59)&gt;0,('Terminación Recursos'!M59)/('Terminación Recursos'!M59+'Terminación Recursos'!O59),"-")</f>
        <v>-</v>
      </c>
      <c r="H58" s="10" t="str">
        <f>+IF(('Terminación Recursos'!N59+'Terminación Recursos'!P59)&gt;0,('Terminación Recursos'!N59)/('Terminación Recursos'!N59+'Terminación Recursos'!P59),"-")</f>
        <v>-</v>
      </c>
    </row>
    <row r="59" spans="2:8" ht="20.100000000000001" customHeight="1" thickBot="1" x14ac:dyDescent="0.25">
      <c r="B59" s="2" t="s">
        <v>100</v>
      </c>
      <c r="C59" s="10">
        <f>+IF(('Terminación Recursos'!C60+'Terminación Recursos'!E60)&gt;0,('Terminación Recursos'!C60)/('Terminación Recursos'!C60+'Terminación Recursos'!E60),"-")</f>
        <v>4.7619047619047616E-2</v>
      </c>
      <c r="D59" s="10">
        <f>+IF(('Terminación Recursos'!D60+'Terminación Recursos'!F60)&gt;0,('Terminación Recursos'!D60)/('Terminación Recursos'!D60+'Terminación Recursos'!F60),"-")</f>
        <v>0.33333333333333331</v>
      </c>
      <c r="E59" s="10" t="str">
        <f>+IF(('Terminación Recursos'!H60+'Terminación Recursos'!J60)&gt;0,('Terminación Recursos'!H60)/('Terminación Recursos'!H60+'Terminación Recursos'!J60),"-")</f>
        <v>-</v>
      </c>
      <c r="F59" s="10" t="str">
        <f>+IF(('Terminación Recursos'!I60+'Terminación Recursos'!K60)&gt;0,('Terminación Recursos'!I60)/('Terminación Recursos'!I60+'Terminación Recursos'!K60),"-")</f>
        <v>-</v>
      </c>
      <c r="G59" s="10">
        <f>+IF(('Terminación Recursos'!M60+'Terminación Recursos'!O60)&gt;0,('Terminación Recursos'!M60)/('Terminación Recursos'!M60+'Terminación Recursos'!O60),"-")</f>
        <v>0.4</v>
      </c>
      <c r="H59" s="10" t="str">
        <f>+IF(('Terminación Recursos'!N60+'Terminación Recursos'!P60)&gt;0,('Terminación Recursos'!N60)/('Terminación Recursos'!N60+'Terminación Recursos'!P60),"-")</f>
        <v>-</v>
      </c>
    </row>
    <row r="60" spans="2:8" ht="20.100000000000001" customHeight="1" thickBot="1" x14ac:dyDescent="0.25">
      <c r="B60" s="2" t="s">
        <v>14</v>
      </c>
      <c r="C60" s="10">
        <f>+IF(('Terminación Recursos'!C61+'Terminación Recursos'!E61)&gt;0,('Terminación Recursos'!C61)/('Terminación Recursos'!C61+'Terminación Recursos'!E61),"-")</f>
        <v>0</v>
      </c>
      <c r="D60" s="10" t="str">
        <f>+IF(('Terminación Recursos'!D61+'Terminación Recursos'!F61)&gt;0,('Terminación Recursos'!D61)/('Terminación Recursos'!D61+'Terminación Recursos'!F61),"-")</f>
        <v>-</v>
      </c>
      <c r="E60" s="10" t="str">
        <f>+IF(('Terminación Recursos'!H61+'Terminación Recursos'!J61)&gt;0,('Terminación Recursos'!H61)/('Terminación Recursos'!H61+'Terminación Recursos'!J61),"-")</f>
        <v>-</v>
      </c>
      <c r="F60" s="10" t="str">
        <f>+IF(('Terminación Recursos'!I61+'Terminación Recursos'!K61)&gt;0,('Terminación Recursos'!I61)/('Terminación Recursos'!I61+'Terminación Recursos'!K61),"-")</f>
        <v>-</v>
      </c>
      <c r="G60" s="10" t="str">
        <f>+IF(('Terminación Recursos'!M61+'Terminación Recursos'!O61)&gt;0,('Terminación Recursos'!M61)/('Terminación Recursos'!M61+'Terminación Recursos'!O61),"-")</f>
        <v>-</v>
      </c>
      <c r="H60" s="10" t="str">
        <f>+IF(('Terminación Recursos'!N61+'Terminación Recursos'!P61)&gt;0,('Terminación Recursos'!N61)/('Terminación Recursos'!N61+'Terminación Recursos'!P61),"-")</f>
        <v>-</v>
      </c>
    </row>
    <row r="61" spans="2:8" ht="20.100000000000001" customHeight="1" thickBot="1" x14ac:dyDescent="0.25">
      <c r="B61" s="5" t="s">
        <v>15</v>
      </c>
      <c r="C61" s="9">
        <f>+IF(('Terminación Recursos'!C62+'Terminación Recursos'!E62)&gt;0,('Terminación Recursos'!C62)/('Terminación Recursos'!C62+'Terminación Recursos'!E62),"-")</f>
        <v>0.18323863636363635</v>
      </c>
      <c r="D61" s="9">
        <f>+IF(('Terminación Recursos'!D62+'Terminación Recursos'!F62)&gt;0,('Terminación Recursos'!D62)/('Terminación Recursos'!D62+'Terminación Recursos'!F62),"-")</f>
        <v>0.2540415704387991</v>
      </c>
      <c r="E61" s="9" t="str">
        <f>+IF(('Terminación Recursos'!H62+'Terminación Recursos'!J62)&gt;0,('Terminación Recursos'!H62)/('Terminación Recursos'!H62+'Terminación Recursos'!J62),"-")</f>
        <v>-</v>
      </c>
      <c r="F61" s="9" t="str">
        <f>+IF(('Terminación Recursos'!I62+'Terminación Recursos'!K62)&gt;0,('Terminación Recursos'!I62)/('Terminación Recursos'!I62+'Terminación Recursos'!K62),"-")</f>
        <v>-</v>
      </c>
      <c r="G61" s="9">
        <f>+IF(('Terminación Recursos'!M62+'Terminación Recursos'!O62)&gt;0,('Terminación Recursos'!M62)/('Terminación Recursos'!M62+'Terminación Recursos'!O62),"-")</f>
        <v>0.17197452229299362</v>
      </c>
      <c r="H61" s="9">
        <f>+IF(('Terminación Recursos'!N62+'Terminación Recursos'!P62)&gt;0,('Terminación Recursos'!N62)/('Terminación Recursos'!N62+'Terminación Recursos'!P62),"-")</f>
        <v>0.13333333333333333</v>
      </c>
    </row>
  </sheetData>
  <mergeCells count="3">
    <mergeCell ref="C9:D9"/>
    <mergeCell ref="E9:F9"/>
    <mergeCell ref="G9:H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Inicio</vt:lpstr>
      <vt:lpstr>Proc Primera Instancia</vt:lpstr>
      <vt:lpstr>Renuncias</vt:lpstr>
      <vt:lpstr>Recursos</vt:lpstr>
      <vt:lpstr>Personas Enjuiciadas</vt:lpstr>
      <vt:lpstr>% Condenados</vt:lpstr>
      <vt:lpstr>Terminación 1ª Instancia</vt:lpstr>
      <vt:lpstr>Terminación Recursos</vt:lpstr>
      <vt:lpstr>% Terminación Recursos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dcterms:created xsi:type="dcterms:W3CDTF">2018-12-11T09:49:49Z</dcterms:created>
  <dcterms:modified xsi:type="dcterms:W3CDTF">2024-09-30T15:11:10Z</dcterms:modified>
</cp:coreProperties>
</file>